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BUDGET TEMPLATE" sheetId="1" r:id="rId1"/>
    <sheet name="NARRATIVE" sheetId="2" r:id="rId2"/>
    <sheet name="Rev Wrksht-C&amp;Y" sheetId="3" r:id="rId3"/>
    <sheet name="Rev Wrksht-Example" sheetId="4" r:id="rId4"/>
    <sheet name="NonMC Client Supports pg 3" sheetId="5" state="hidden" r:id="rId5"/>
  </sheets>
  <definedNames>
    <definedName name="_xlnm.Print_Area" localSheetId="0">'BUDGET TEMPLATE'!$A$1:$F$117</definedName>
  </definedNames>
  <calcPr fullCalcOnLoad="1"/>
</workbook>
</file>

<file path=xl/comments3.xml><?xml version="1.0" encoding="utf-8"?>
<comments xmlns="http://schemas.openxmlformats.org/spreadsheetml/2006/main">
  <authors>
    <author>Muro, Michael</author>
  </authors>
  <commentList>
    <comment ref="G7" authorId="0">
      <text>
        <r>
          <rPr>
            <sz val="8"/>
            <rFont val="Tahoma"/>
            <family val="2"/>
          </rPr>
          <t>Enter total # of unduplicated clients to be served during the term covered by the budget.</t>
        </r>
      </text>
    </comment>
    <comment ref="E10" authorId="0">
      <text>
        <r>
          <rPr>
            <sz val="8"/>
            <rFont val="Tahoma"/>
            <family val="2"/>
          </rPr>
          <t>Enter % of unduplicated clients that could qualify for Medi-Cal.</t>
        </r>
      </text>
    </comment>
    <comment ref="E11" authorId="0">
      <text>
        <r>
          <rPr>
            <sz val="8"/>
            <rFont val="Tahoma"/>
            <family val="2"/>
          </rPr>
          <t>Enter % of unduplicated clients that will not be eligible for Medi-Cal or any Other Health Coverage.</t>
        </r>
      </text>
    </comment>
    <comment ref="E12" authorId="0">
      <text>
        <r>
          <rPr>
            <sz val="8"/>
            <rFont val="Tahoma"/>
            <family val="2"/>
          </rPr>
          <t>Enter % of unduplicated clients that will have Health Coverage other than Medi-Cal, i.e., private insurance, VA, etc.</t>
        </r>
      </text>
    </comment>
    <comment ref="A17" authorId="0">
      <text>
        <r>
          <rPr>
            <sz val="8"/>
            <rFont val="Tahoma"/>
            <family val="2"/>
          </rPr>
          <t>Enter total visits anticipated on average for each unduplicated patient with Medi-Cal coverage.</t>
        </r>
      </text>
    </comment>
    <comment ref="A18" authorId="0">
      <text>
        <r>
          <rPr>
            <sz val="8"/>
            <rFont val="Tahoma"/>
            <family val="2"/>
          </rPr>
          <t>Enter total assessments anticipated on average for each unduplicated patient with Medi-Cal coverage.</t>
        </r>
      </text>
    </comment>
    <comment ref="C18" authorId="0">
      <text>
        <r>
          <rPr>
            <sz val="8"/>
            <rFont val="Tahoma"/>
            <family val="2"/>
          </rPr>
          <t>Enter average length of each assessment provided to the patients with Medi-Cal coverage.</t>
        </r>
      </text>
    </comment>
    <comment ref="A19" authorId="0">
      <text>
        <r>
          <rPr>
            <sz val="8"/>
            <rFont val="Tahoma"/>
            <family val="2"/>
          </rPr>
          <t>Enter total therapy anticipated on average for each unduplicated patient with Medi-Cal coverage.</t>
        </r>
      </text>
    </comment>
    <comment ref="C19" authorId="0">
      <text>
        <r>
          <rPr>
            <sz val="8"/>
            <rFont val="Tahoma"/>
            <family val="2"/>
          </rPr>
          <t>Enter average length of each therapy session provided to the patients with Medi-Cal coverage.</t>
        </r>
      </text>
    </comment>
    <comment ref="A20" authorId="0">
      <text>
        <r>
          <rPr>
            <sz val="8"/>
            <rFont val="Tahoma"/>
            <family val="2"/>
          </rPr>
          <t>Enter total discharge visits anticipated on average for each unduplicated patient with Medi-Cal coverage.</t>
        </r>
      </text>
    </comment>
    <comment ref="C20" authorId="0">
      <text>
        <r>
          <rPr>
            <sz val="8"/>
            <rFont val="Tahoma"/>
            <family val="2"/>
          </rPr>
          <t>Enter average length of each exit visit conducted with the patients with Medi-Cal coverage.</t>
        </r>
      </text>
    </comment>
    <comment ref="F24" authorId="0">
      <text>
        <r>
          <rPr>
            <sz val="8"/>
            <rFont val="Tahoma"/>
            <family val="2"/>
          </rPr>
          <t>Identify the % of total units to be delivered to each Medi-Cal patient by type of service.</t>
        </r>
      </text>
    </comment>
    <comment ref="F36" authorId="0">
      <text>
        <r>
          <rPr>
            <sz val="8"/>
            <rFont val="Tahoma"/>
            <family val="2"/>
          </rPr>
          <t>Enter the cost per unit for each type of service to be delivered to Medi-Cal patients.</t>
        </r>
      </text>
    </comment>
    <comment ref="G47" authorId="0">
      <text>
        <r>
          <rPr>
            <sz val="8"/>
            <rFont val="Tahoma"/>
            <family val="2"/>
          </rPr>
          <t>Enter the actual % of the total reimbursement that will be offset with FFP revenue.</t>
        </r>
      </text>
    </comment>
    <comment ref="G48" authorId="0">
      <text>
        <r>
          <rPr>
            <sz val="8"/>
            <rFont val="Tahoma"/>
            <family val="2"/>
          </rPr>
          <t>Enter the actual % of the total reimbursement that will be offset with EPSDT revenue.  Note: this revenue is only available for services to patients between 0 - 21 years of age.</t>
        </r>
      </text>
    </comment>
  </commentList>
</comments>
</file>

<file path=xl/comments4.xml><?xml version="1.0" encoding="utf-8"?>
<comments xmlns="http://schemas.openxmlformats.org/spreadsheetml/2006/main">
  <authors>
    <author>Muro, Michael</author>
  </authors>
  <commentList>
    <comment ref="G7" authorId="0">
      <text>
        <r>
          <rPr>
            <sz val="8"/>
            <rFont val="Tahoma"/>
            <family val="2"/>
          </rPr>
          <t>Enter total # of unduplicated clients to be served during the term covered by the budget.</t>
        </r>
      </text>
    </comment>
    <comment ref="E10" authorId="0">
      <text>
        <r>
          <rPr>
            <sz val="8"/>
            <rFont val="Tahoma"/>
            <family val="2"/>
          </rPr>
          <t>Enter % of unduplicated clients that could qualify for Medi-Cal.</t>
        </r>
      </text>
    </comment>
    <comment ref="E11" authorId="0">
      <text>
        <r>
          <rPr>
            <sz val="8"/>
            <rFont val="Tahoma"/>
            <family val="2"/>
          </rPr>
          <t>Enter % of unduplicated clients that will not be eligible for Medi-Cal or any Other Health Coverage.</t>
        </r>
      </text>
    </comment>
    <comment ref="E12" authorId="0">
      <text>
        <r>
          <rPr>
            <sz val="8"/>
            <rFont val="Tahoma"/>
            <family val="2"/>
          </rPr>
          <t>Enter % of unduplicated clients that will have Health Coverage other than Medi-Cal, i.e., private insurance, VA, etc.</t>
        </r>
      </text>
    </comment>
    <comment ref="A17" authorId="0">
      <text>
        <r>
          <rPr>
            <sz val="8"/>
            <rFont val="Tahoma"/>
            <family val="2"/>
          </rPr>
          <t>Enter total visits anticipated on average for each unduplicated patient with Medi-Cal coverage.</t>
        </r>
      </text>
    </comment>
    <comment ref="A18" authorId="0">
      <text>
        <r>
          <rPr>
            <sz val="8"/>
            <rFont val="Tahoma"/>
            <family val="2"/>
          </rPr>
          <t>Enter total assessments anticipated on average for each unduplicated patient with Medi-Cal coverage.</t>
        </r>
      </text>
    </comment>
    <comment ref="C18" authorId="0">
      <text>
        <r>
          <rPr>
            <sz val="8"/>
            <rFont val="Tahoma"/>
            <family val="2"/>
          </rPr>
          <t>Enter average length of each assessment provided to the patients with Medi-Cal coverage.</t>
        </r>
      </text>
    </comment>
    <comment ref="A19" authorId="0">
      <text>
        <r>
          <rPr>
            <sz val="8"/>
            <rFont val="Tahoma"/>
            <family val="2"/>
          </rPr>
          <t>Enter total therapy anticipated on average for each unduplicated patient with Medi-Cal coverage.</t>
        </r>
      </text>
    </comment>
    <comment ref="C19" authorId="0">
      <text>
        <r>
          <rPr>
            <sz val="8"/>
            <rFont val="Tahoma"/>
            <family val="2"/>
          </rPr>
          <t>Enter average length of each therapy session provided to the patients with Medi-Cal coverage.</t>
        </r>
      </text>
    </comment>
    <comment ref="A20" authorId="0">
      <text>
        <r>
          <rPr>
            <sz val="8"/>
            <rFont val="Tahoma"/>
            <family val="2"/>
          </rPr>
          <t>Enter total discharge visits anticipated on average for each unduplicated patient with Medi-Cal coverage.</t>
        </r>
      </text>
    </comment>
    <comment ref="C20" authorId="0">
      <text>
        <r>
          <rPr>
            <sz val="8"/>
            <rFont val="Tahoma"/>
            <family val="2"/>
          </rPr>
          <t>Enter average length of each exit visit conducted with the patients with Medi-Cal coverage.</t>
        </r>
      </text>
    </comment>
    <comment ref="F24" authorId="0">
      <text>
        <r>
          <rPr>
            <sz val="8"/>
            <rFont val="Tahoma"/>
            <family val="2"/>
          </rPr>
          <t>Identify the % of total units to be delivered to each Medi-Cal patient by type of service.</t>
        </r>
      </text>
    </comment>
    <comment ref="F36" authorId="0">
      <text>
        <r>
          <rPr>
            <sz val="8"/>
            <rFont val="Tahoma"/>
            <family val="2"/>
          </rPr>
          <t>Enter the cost per unit for each type of service to be delivered to Medi-Cal patients.</t>
        </r>
      </text>
    </comment>
    <comment ref="G47" authorId="0">
      <text>
        <r>
          <rPr>
            <sz val="8"/>
            <rFont val="Tahoma"/>
            <family val="2"/>
          </rPr>
          <t>Enter the actual % of the total reimbursement that will be offset with FFP revenue.</t>
        </r>
      </text>
    </comment>
  </commentList>
</comments>
</file>

<file path=xl/sharedStrings.xml><?xml version="1.0" encoding="utf-8"?>
<sst xmlns="http://schemas.openxmlformats.org/spreadsheetml/2006/main" count="388" uniqueCount="263">
  <si>
    <t>Budget Categories -</t>
  </si>
  <si>
    <t xml:space="preserve">                  Total Proposed Budget</t>
  </si>
  <si>
    <t>Line Item Description (Must be itemized)</t>
  </si>
  <si>
    <t>FTE %</t>
  </si>
  <si>
    <t>Admin.</t>
  </si>
  <si>
    <t>Direct</t>
  </si>
  <si>
    <t>Total</t>
  </si>
  <si>
    <t>0001</t>
  </si>
  <si>
    <t>0002</t>
  </si>
  <si>
    <t>0003</t>
  </si>
  <si>
    <t>0004</t>
  </si>
  <si>
    <t>0005</t>
  </si>
  <si>
    <t>0006</t>
  </si>
  <si>
    <t>0007</t>
  </si>
  <si>
    <t>0008</t>
  </si>
  <si>
    <t>0009</t>
  </si>
  <si>
    <t>0010</t>
  </si>
  <si>
    <t>0011</t>
  </si>
  <si>
    <t>0012</t>
  </si>
  <si>
    <t>0030</t>
  </si>
  <si>
    <t>0031</t>
  </si>
  <si>
    <t>PAYROLL TAX TOTAL</t>
  </si>
  <si>
    <t>0040</t>
  </si>
  <si>
    <t>0041</t>
  </si>
  <si>
    <t>0042</t>
  </si>
  <si>
    <t>EMPLOYEE BENEFITS TOTAL</t>
  </si>
  <si>
    <t>FACILITIES/EQUIPMENT EXPENSES:</t>
  </si>
  <si>
    <t>1010</t>
  </si>
  <si>
    <t xml:space="preserve"> </t>
  </si>
  <si>
    <t>Utilities</t>
  </si>
  <si>
    <t>FACILITY/EQUIPMENT TOTAL</t>
  </si>
  <si>
    <t>OPERATING EXPENSES:</t>
  </si>
  <si>
    <t>1060</t>
  </si>
  <si>
    <t>Telephone</t>
  </si>
  <si>
    <t>1061</t>
  </si>
  <si>
    <t>Answering Service</t>
  </si>
  <si>
    <t>1062</t>
  </si>
  <si>
    <t>Postage</t>
  </si>
  <si>
    <t>1070</t>
  </si>
  <si>
    <t>Printing/Reproduction</t>
  </si>
  <si>
    <t>1071</t>
  </si>
  <si>
    <t>Publications</t>
  </si>
  <si>
    <t>1072</t>
  </si>
  <si>
    <t>Legal Notices/Advertising</t>
  </si>
  <si>
    <t>1080</t>
  </si>
  <si>
    <t>Office Supplies &amp; Equipment</t>
  </si>
  <si>
    <t>1090</t>
  </si>
  <si>
    <t>Household Supplies</t>
  </si>
  <si>
    <t>Food</t>
  </si>
  <si>
    <t>Program Supplies - Therapeutic</t>
  </si>
  <si>
    <t>Program Supplies - Medical</t>
  </si>
  <si>
    <t xml:space="preserve">Transportation of Clients </t>
  </si>
  <si>
    <t>Staff Mileage/vehicle maintenance</t>
  </si>
  <si>
    <t>Staff Travel (Out of County)</t>
  </si>
  <si>
    <t>Staff Training/Registration</t>
  </si>
  <si>
    <t>Lodging</t>
  </si>
  <si>
    <t>OPERATING EXPENSES TOTAL</t>
  </si>
  <si>
    <t>FINANCIAL SERVICES EXPENSES:</t>
  </si>
  <si>
    <t>Accounting/Bookkeeping</t>
  </si>
  <si>
    <t>External Audit</t>
  </si>
  <si>
    <t>Liability Insurance</t>
  </si>
  <si>
    <t>FINANCIAL SERVICES TOTAL</t>
  </si>
  <si>
    <t>SPECIAL EXPENSES (Consultant/Etc.):</t>
  </si>
  <si>
    <t>Consultant (network &amp; data management)</t>
  </si>
  <si>
    <t>Translation Services</t>
  </si>
  <si>
    <t>Medication Supports</t>
  </si>
  <si>
    <t>FIXED ASSETS:</t>
  </si>
  <si>
    <t>2000</t>
  </si>
  <si>
    <t>Computers &amp; Software</t>
  </si>
  <si>
    <t>2001</t>
  </si>
  <si>
    <t>Furniture &amp; Fixtures</t>
  </si>
  <si>
    <t>FIXED ASSETS TOTAL</t>
  </si>
  <si>
    <t>Rate</t>
  </si>
  <si>
    <t>3000</t>
  </si>
  <si>
    <t>Mental Health Services (Individual/Family/Group Therapy)</t>
  </si>
  <si>
    <t>3100</t>
  </si>
  <si>
    <t>Case Management</t>
  </si>
  <si>
    <t>3200</t>
  </si>
  <si>
    <t>Crisis Services</t>
  </si>
  <si>
    <t>3300</t>
  </si>
  <si>
    <t>Medication Support</t>
  </si>
  <si>
    <t>3400</t>
  </si>
  <si>
    <t>Collateral</t>
  </si>
  <si>
    <t>3500</t>
  </si>
  <si>
    <t>Plan Development</t>
  </si>
  <si>
    <t>3600</t>
  </si>
  <si>
    <t>Assessment</t>
  </si>
  <si>
    <t>3700</t>
  </si>
  <si>
    <t>Cost Per Unit</t>
  </si>
  <si>
    <t>Non-Medi-Cal Client Supports and Non-Medi-Cal Capital Assets Budget</t>
  </si>
  <si>
    <t>NON-MEDI-CAL CLIENT SUPPORTS</t>
  </si>
  <si>
    <t>1190</t>
  </si>
  <si>
    <t>Client Housing Support Expenditures (Service Function Code 70)</t>
  </si>
  <si>
    <t>"the cost of housing supports, including housing subsidies for permanent, transitional and temporary housing, master leases, motel and other housing vouchers, rental security deposits, first and last month rental payments, and other fiscal housing supports.  Does not include the capital costs used to purchase, build or rehabilitate housing or the salaries and benefits of staff used to provide client housing supports".</t>
  </si>
  <si>
    <t>1191</t>
  </si>
  <si>
    <t>Client Housing Operating Expenditures (Service Function Code 71)</t>
  </si>
  <si>
    <t>" The operating costs of providing housing supports to clients, including building repair and maintenance, utilities, housing agency management fees, insurance, property taxes and assessments, credit reporting fees, and other operating costs incurred in providing client housing supports.  This does not include the capital costs used to purchase, build or rehabilitate housing or the salaries and benefits of staff used to provide client housing supports".</t>
  </si>
  <si>
    <t>1192</t>
  </si>
  <si>
    <t>Client Flexible Support Expenditures (Service Function Code 72)</t>
  </si>
  <si>
    <t>"the cost of providing supports to clients, family members, and caregivers including cash payments, vouchers, goods, services, items necessary for daily living (such as food, clothing, hygiene, etc.), travel, transportation, respite services for caregivers, and other supports.  This does not include housing supports and capital expenditures or the salaries and benefits of staff used to provide client flexible supports".</t>
  </si>
  <si>
    <t>Item</t>
  </si>
  <si>
    <t>1193</t>
  </si>
  <si>
    <t>Other Non Medi-Cal Client Support Expenditures (Service Function Code 78)</t>
  </si>
  <si>
    <t>"'the cost of salaries, benefits and related general operating expenditures incurred in providing non-Medi-Cal client supports not otherwise reported in Treatment or Outreach Programs".</t>
  </si>
  <si>
    <t xml:space="preserve">NON-MEDI-CAL CLIENT SUPPORTS TOTAL </t>
  </si>
  <si>
    <t xml:space="preserve">NON-MEDI-CAL CAPITAL ASSETS </t>
  </si>
  <si>
    <t>1194</t>
  </si>
  <si>
    <t>Non-Medi-Cal Capital Assets (Service Function Code 75)</t>
  </si>
  <si>
    <t xml:space="preserve">"the cost of capital assets dedicated solely to non-Medi-Cal activities. Expenses that should be reported under service function code 75, provided such expenses are dedicated solely to non-Medi-Cal activities, include: purchasing land or buildings used for client housing or other non-Med-Cal activities, construction or rehabilitation of housing, facilities, buildings or office/meeting spaces, related soft costs for development, including strategies to build community acceptance of projects, vehicles, other capital assets dedicated solely to non-Medi-Cal activities. </t>
  </si>
  <si>
    <t>NON-MEDI-CALCAPITAL ASSETS TOTAL</t>
  </si>
  <si>
    <t xml:space="preserve"> NON-MEDI-CAL CLIENT SUPPORTS AND NON-MEDI-CAL CAPITAL ASSETS TOTAL</t>
  </si>
  <si>
    <t>SPECIAL EXPENSES TOTAL</t>
  </si>
  <si>
    <t>Workers Compensation</t>
  </si>
  <si>
    <t>SALARY &amp; BENEFITS GRAND TOTAL</t>
  </si>
  <si>
    <t>EMPLOYEE BENEFITS:</t>
  </si>
  <si>
    <t>PAYROLL TAXES:</t>
  </si>
  <si>
    <t>PERSONNEL SALARIES:</t>
  </si>
  <si>
    <t>SALARY TOTAL</t>
  </si>
  <si>
    <t>4000</t>
  </si>
  <si>
    <t>4100</t>
  </si>
  <si>
    <t>4200</t>
  </si>
  <si>
    <t>4300</t>
  </si>
  <si>
    <t>OTHER REVENUE:</t>
  </si>
  <si>
    <t>OTHER REVENUE TOTAL</t>
  </si>
  <si>
    <t>MHSA FUNDS:</t>
  </si>
  <si>
    <t>MHSA FUNDS TOTAL</t>
  </si>
  <si>
    <t>5000</t>
  </si>
  <si>
    <t>5100</t>
  </si>
  <si>
    <t>TOTAL PROGRAM EXPENSES</t>
  </si>
  <si>
    <t>TOTAL PROGRAM REVENUE</t>
  </si>
  <si>
    <t>1011</t>
  </si>
  <si>
    <t>1012</t>
  </si>
  <si>
    <t>1013</t>
  </si>
  <si>
    <t>1063</t>
  </si>
  <si>
    <t>1064</t>
  </si>
  <si>
    <t>1065</t>
  </si>
  <si>
    <t>1066</t>
  </si>
  <si>
    <t>1067</t>
  </si>
  <si>
    <t>1068</t>
  </si>
  <si>
    <t>1069</t>
  </si>
  <si>
    <t>1073</t>
  </si>
  <si>
    <t>1074</t>
  </si>
  <si>
    <t>1075</t>
  </si>
  <si>
    <t>1076</t>
  </si>
  <si>
    <t>1077</t>
  </si>
  <si>
    <t>1081</t>
  </si>
  <si>
    <t>1082</t>
  </si>
  <si>
    <t>1083</t>
  </si>
  <si>
    <t>1091</t>
  </si>
  <si>
    <t>1092</t>
  </si>
  <si>
    <t xml:space="preserve">Rent/Lease Building </t>
  </si>
  <si>
    <t xml:space="preserve">Rent/Lease Equipment </t>
  </si>
  <si>
    <t>Building Maintenance</t>
  </si>
  <si>
    <t>1014</t>
  </si>
  <si>
    <t>Equipment purchase</t>
  </si>
  <si>
    <t>1084</t>
  </si>
  <si>
    <t>1085</t>
  </si>
  <si>
    <t>Administrative Overhead</t>
  </si>
  <si>
    <t>Payroll Services</t>
  </si>
  <si>
    <t>Professional Liability Insurance</t>
  </si>
  <si>
    <t>Client Housing Operating Expenditures (SFC 71)</t>
  </si>
  <si>
    <t>Client Transportation &amp; Support (SFC 72)</t>
  </si>
  <si>
    <t>Client Housing Support Expenditures (SFC 70)</t>
  </si>
  <si>
    <t>Clothing, Food &amp; Hygiene (SFC 72)</t>
  </si>
  <si>
    <t>Education Support (SFC 72)</t>
  </si>
  <si>
    <t>Respite Care (SFC 72)</t>
  </si>
  <si>
    <t>Employment Support (SFC 72)</t>
  </si>
  <si>
    <t>Household Items</t>
  </si>
  <si>
    <t>Utility Vouchers (SFC 72)</t>
  </si>
  <si>
    <t>Child Care (SFC 72)</t>
  </si>
  <si>
    <t>NON MEDI-CAL CLIENT SUPPORT TOTAL</t>
  </si>
  <si>
    <t>NON MEDI-CAL CLIENT SUPPORT EXPENSES:</t>
  </si>
  <si>
    <t>Rehabilitation</t>
  </si>
  <si>
    <t>MEDI-CAL REVENUE:</t>
  </si>
  <si>
    <t>MEDI-CAL REVENUE TOTAL</t>
  </si>
  <si>
    <t>Estimated % of Federal Financial Participation Reimbursement</t>
  </si>
  <si>
    <t>$ Amount</t>
  </si>
  <si>
    <t>Estimated Medi-Cal Billing Totals</t>
  </si>
  <si>
    <t>Units of Service</t>
  </si>
  <si>
    <t>2002.1</t>
  </si>
  <si>
    <t>2002.2</t>
  </si>
  <si>
    <t>2002.3</t>
  </si>
  <si>
    <t>2002.4</t>
  </si>
  <si>
    <t>2002.5</t>
  </si>
  <si>
    <t>2002.6</t>
  </si>
  <si>
    <t>2002.7</t>
  </si>
  <si>
    <t>2002.8</t>
  </si>
  <si>
    <t>0032</t>
  </si>
  <si>
    <t>OASDI</t>
  </si>
  <si>
    <t>FICA/MEDICARE</t>
  </si>
  <si>
    <t>SUI</t>
  </si>
  <si>
    <t>Retirement</t>
  </si>
  <si>
    <t>Health Insurance (medical, vision, life, dental)</t>
  </si>
  <si>
    <t>Other - (Identify)</t>
  </si>
  <si>
    <t>Prevention &amp; Early Intervention Funds</t>
  </si>
  <si>
    <t>Community Services &amp; Supports Funds</t>
  </si>
  <si>
    <t>Budget Check</t>
  </si>
  <si>
    <t>Title</t>
  </si>
  <si>
    <t>ENTER PROGRAM NAME PER CONTRACT</t>
  </si>
  <si>
    <t>ENTER AGENCY NAME</t>
  </si>
  <si>
    <t>ENTER FISCAL YEAR</t>
  </si>
  <si>
    <r>
      <t xml:space="preserve">MEDI-CAL REVENUE PROJECTION WORKSHEET </t>
    </r>
    <r>
      <rPr>
        <b/>
        <sz val="10"/>
        <color indexed="10"/>
        <rFont val="Arial"/>
        <family val="2"/>
      </rPr>
      <t>(EXAMPLE)</t>
    </r>
  </si>
  <si>
    <t>Medi-Cal Revenues - Line Item 3000-3700</t>
  </si>
  <si>
    <t>Medi-Cal Revenue projected based on Short-Doyle/Medi-Cal Reimbursement Rates.  To follow are a series of tables that delineate the methodology for determining projected revenue.</t>
  </si>
  <si>
    <t>Unduplicated Patient Caseload</t>
  </si>
  <si>
    <t>#</t>
  </si>
  <si>
    <t>Estimated Total Number of Unduplicated Patients to be served</t>
  </si>
  <si>
    <t>Patient Caseload by Insurance Type</t>
  </si>
  <si>
    <t>%</t>
  </si>
  <si>
    <t>Medi-Cal</t>
  </si>
  <si>
    <t>Other</t>
  </si>
  <si>
    <t>Total Number of Unduplicated Patients</t>
  </si>
  <si>
    <t>Determining Units of Service for Medi-Cal Patients</t>
  </si>
  <si>
    <t>Total Visits/Year/Patient</t>
  </si>
  <si>
    <t>Minutes</t>
  </si>
  <si>
    <t>Patients</t>
  </si>
  <si>
    <t>Units</t>
  </si>
  <si>
    <t xml:space="preserve">Assessments Visit(s)/Patient @ </t>
  </si>
  <si>
    <t>minutes/each for a total of</t>
  </si>
  <si>
    <t>Treatment Visit(s)/Patient @</t>
  </si>
  <si>
    <t>Patient Exit Visit(s)/Patient @</t>
  </si>
  <si>
    <t>Total Number of Billable Minutes Per Year</t>
  </si>
  <si>
    <t>Determining Service Type for Medi-Cal Patients</t>
  </si>
  <si>
    <t>Determining Reimbursement for Units of Service for Medi-Cal Patients</t>
  </si>
  <si>
    <t>$</t>
  </si>
  <si>
    <t>Unit Rate</t>
  </si>
  <si>
    <t>Amount</t>
  </si>
  <si>
    <t>Total Reimbursement for Billable Minutes Per Year</t>
  </si>
  <si>
    <t>Estimated % of Federal Financial Particpation (FFP) Reimbursement</t>
  </si>
  <si>
    <t>TOTAL ESTIMATED MEDI-CAL REVENUE</t>
  </si>
  <si>
    <r>
      <t>MEDI-CAL REVENUE PROJECTION WORKSHEET</t>
    </r>
    <r>
      <rPr>
        <b/>
        <sz val="10"/>
        <color indexed="10"/>
        <rFont val="Arial"/>
        <family val="2"/>
      </rPr>
      <t xml:space="preserve"> (</t>
    </r>
    <r>
      <rPr>
        <b/>
        <u val="single"/>
        <sz val="10"/>
        <color indexed="10"/>
        <rFont val="Arial"/>
        <family val="2"/>
      </rPr>
      <t>FOR CHILDREN/YOUTH POPULATION</t>
    </r>
    <r>
      <rPr>
        <b/>
        <sz val="10"/>
        <color indexed="10"/>
        <rFont val="Arial"/>
        <family val="2"/>
      </rPr>
      <t>)</t>
    </r>
  </si>
  <si>
    <t>Estimated Total Number of Unduplicated Patients (0-21 years) to be served</t>
  </si>
  <si>
    <t>Estimated % of Early and Periodic Screening, Diagnostic and Treatment (EPSDT) Reimbursement</t>
  </si>
  <si>
    <t>Estimated % of State EPSDT Reimbursement</t>
  </si>
  <si>
    <t>5200</t>
  </si>
  <si>
    <t>Innovation Funds</t>
  </si>
  <si>
    <t>5300</t>
  </si>
  <si>
    <t>Workforce Education &amp; Training Funds</t>
  </si>
  <si>
    <t>PROGRAM EXPENSES</t>
  </si>
  <si>
    <t>Personnel Salaries, Payroll Taxes &amp; Employee Benefits - Line Items 0001- 0042</t>
  </si>
  <si>
    <t xml:space="preserve">These amounts reflect FTE positions, part-time positions and whether the positions are administrative or direct service.  Employee benefits should be limited to a maximum of 20% of total salaries.  </t>
  </si>
  <si>
    <t>($xxx,xxx.xx)</t>
  </si>
  <si>
    <t>Facilities/Equipment Expenses – Line Items 1010-1014</t>
  </si>
  <si>
    <t>Identify building lease/rent expenses, equipment (office equipment, vehicles, etc.).  Attach copy of lease agreements if available.</t>
  </si>
  <si>
    <t>Operating Expenses - Line Items 1060-1077</t>
  </si>
  <si>
    <t xml:space="preserve">Identify and detail the expenses for each item utilized for program.  </t>
  </si>
  <si>
    <t>Financial Services Expenses – Line Items 1080-1085</t>
  </si>
  <si>
    <t>Local and corporate administrative costs are limited to 15% of the total program budget. Copies of insurance policies are required.</t>
  </si>
  <si>
    <t>Special Expenses – Line Items 1090-1092</t>
  </si>
  <si>
    <t>Detail each line item in Special Expenses.</t>
  </si>
  <si>
    <t>Fixed Assets – Line Items 1190-1193</t>
  </si>
  <si>
    <t xml:space="preserve">Include all purchases over Five Thousand Dollars ($5,000) including sales tax, and certain purchases under said amount such as camera, televisions, VCRs/DVDs and other sensitive items, made during the life of the Agreement resulting from this Request for Proposal, with funds paid pursuant to this Agreement and that will outlive the life of this Agreement.  </t>
  </si>
  <si>
    <t>Non-Medi-Cal Client Support Expenses – Line Items 2000-2002.8</t>
  </si>
  <si>
    <t>Detail any anticipated expenditures for clients.</t>
  </si>
  <si>
    <t>TOTAL PROGRAM EXPENSE:</t>
  </si>
  <si>
    <t>($X,XXX,XXX.XX)</t>
  </si>
  <si>
    <t>Uninsured</t>
  </si>
  <si>
    <t>Other Revenues - Line Items 4000-4300</t>
  </si>
  <si>
    <t>Other: Private Insurance - ___ patients @ ___ visits/yr/patient at $____ a visit</t>
  </si>
  <si>
    <t>MHSA FUNDS - Line Items 5000-5300</t>
  </si>
  <si>
    <t>TOTAL REVENUE</t>
  </si>
  <si>
    <t>Other: Private Insurance - 4 patients @ 24 visits/yr/patient at $20 a visit</t>
  </si>
  <si>
    <t>MHSA Community Services and Supports Funds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</si>
</sst>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quot;$&quot;#,##0.0000"/>
    <numFmt numFmtId="169" formatCode="&quot;Yes&quot;;&quot;Yes&quot;;&quot;No&quot;"/>
    <numFmt numFmtId="170" formatCode="&quot;True&quot;;&quot;True&quot;;&quot;False&quot;"/>
    <numFmt numFmtId="171" formatCode="&quot;On&quot;;&quot;On&quot;;&quot;Off&quot;"/>
    <numFmt numFmtId="172" formatCode="[$€-2]\ #,##0.00_);[Red]\([$€-2]\ #,##0.00\)"/>
  </numFmts>
  <fonts count="62">
    <font>
      <sz val="10"/>
      <name val="Arial"/>
      <family val="0"/>
    </font>
    <font>
      <b/>
      <sz val="12"/>
      <name val="Arial"/>
      <family val="2"/>
    </font>
    <font>
      <sz val="11"/>
      <name val="Arial"/>
      <family val="2"/>
    </font>
    <font>
      <b/>
      <sz val="11"/>
      <name val="Arial"/>
      <family val="2"/>
    </font>
    <font>
      <sz val="12"/>
      <name val="Arial"/>
      <family val="2"/>
    </font>
    <font>
      <sz val="8"/>
      <name val="Arial"/>
      <family val="2"/>
    </font>
    <font>
      <b/>
      <sz val="10"/>
      <color indexed="10"/>
      <name val="Arial"/>
      <family val="2"/>
    </font>
    <font>
      <sz val="8"/>
      <name val="Tahoma"/>
      <family val="2"/>
    </font>
    <font>
      <b/>
      <u val="single"/>
      <sz val="10"/>
      <color indexed="10"/>
      <name val="Arial"/>
      <family val="2"/>
    </font>
    <font>
      <sz val="11"/>
      <name val="Calibri"/>
      <family val="2"/>
    </font>
    <font>
      <sz val="12"/>
      <name val="Times New Roman"/>
      <family val="1"/>
    </font>
    <font>
      <b/>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i/>
      <sz val="10"/>
      <color indexed="8"/>
      <name val="Arial"/>
      <family val="2"/>
    </font>
    <font>
      <sz val="11"/>
      <color indexed="8"/>
      <name val="Arial"/>
      <family val="2"/>
    </font>
    <font>
      <b/>
      <sz val="11"/>
      <color indexed="8"/>
      <name val="Arial"/>
      <family val="2"/>
    </font>
    <font>
      <b/>
      <u val="single"/>
      <sz val="11"/>
      <color indexed="8"/>
      <name val="Arial"/>
      <family val="2"/>
    </font>
    <font>
      <b/>
      <u val="double"/>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sz val="11"/>
      <color rgb="FF000000"/>
      <name val="Arial"/>
      <family val="2"/>
    </font>
    <font>
      <b/>
      <sz val="11"/>
      <color rgb="FF000000"/>
      <name val="Arial"/>
      <family val="2"/>
    </font>
    <font>
      <b/>
      <u val="double"/>
      <sz val="11"/>
      <color rgb="FF000000"/>
      <name val="Arial"/>
      <family val="2"/>
    </font>
    <font>
      <b/>
      <u val="single"/>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style="medium"/>
    </border>
    <border>
      <left style="thin"/>
      <right style="thin"/>
      <top style="thin"/>
      <bottom style="thin"/>
    </border>
    <border>
      <left style="thin"/>
      <right style="thin"/>
      <top style="thin"/>
      <bottom style="double"/>
    </border>
    <border>
      <left style="thin"/>
      <right style="thin"/>
      <top/>
      <bottom style="thin"/>
    </border>
    <border>
      <left style="thin"/>
      <right style="thin"/>
      <top style="thin"/>
      <bottom/>
    </border>
    <border>
      <left/>
      <right/>
      <top/>
      <bottom style="double"/>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49" fontId="2" fillId="0" borderId="15" xfId="0" applyNumberFormat="1" applyFont="1" applyBorder="1" applyAlignment="1">
      <alignment/>
    </xf>
    <xf numFmtId="0" fontId="2" fillId="0" borderId="0" xfId="0" applyFont="1" applyBorder="1" applyAlignment="1">
      <alignment/>
    </xf>
    <xf numFmtId="164" fontId="2" fillId="0" borderId="16" xfId="0" applyNumberFormat="1" applyFont="1" applyBorder="1" applyAlignment="1">
      <alignment/>
    </xf>
    <xf numFmtId="164" fontId="2" fillId="0" borderId="14" xfId="0" applyNumberFormat="1" applyFont="1" applyBorder="1" applyAlignment="1">
      <alignment/>
    </xf>
    <xf numFmtId="0" fontId="2" fillId="0" borderId="17" xfId="0" applyFont="1" applyBorder="1" applyAlignment="1">
      <alignment/>
    </xf>
    <xf numFmtId="0" fontId="2" fillId="0" borderId="18" xfId="0" applyFont="1" applyBorder="1" applyAlignment="1">
      <alignment/>
    </xf>
    <xf numFmtId="164" fontId="2" fillId="0" borderId="19" xfId="0" applyNumberFormat="1" applyFont="1" applyBorder="1" applyAlignment="1">
      <alignment/>
    </xf>
    <xf numFmtId="0" fontId="2" fillId="0" borderId="0" xfId="0" applyFont="1" applyBorder="1" applyAlignment="1">
      <alignment/>
    </xf>
    <xf numFmtId="164" fontId="2" fillId="0" borderId="16" xfId="0" applyNumberFormat="1" applyFont="1" applyBorder="1" applyAlignment="1">
      <alignment/>
    </xf>
    <xf numFmtId="0" fontId="2" fillId="0" borderId="15" xfId="0" applyFont="1" applyBorder="1" applyAlignment="1">
      <alignment/>
    </xf>
    <xf numFmtId="164" fontId="2" fillId="0" borderId="13" xfId="0" applyNumberFormat="1" applyFont="1" applyBorder="1" applyAlignment="1">
      <alignment/>
    </xf>
    <xf numFmtId="0" fontId="2" fillId="0" borderId="16" xfId="0" applyFont="1" applyFill="1" applyBorder="1" applyAlignment="1">
      <alignment/>
    </xf>
    <xf numFmtId="164" fontId="2" fillId="0" borderId="20" xfId="0" applyNumberFormat="1" applyFont="1" applyFill="1" applyBorder="1" applyAlignment="1">
      <alignment/>
    </xf>
    <xf numFmtId="164" fontId="2" fillId="0" borderId="20" xfId="0" applyNumberFormat="1" applyFont="1" applyBorder="1" applyAlignment="1">
      <alignment/>
    </xf>
    <xf numFmtId="164" fontId="2" fillId="0" borderId="19" xfId="0" applyNumberFormat="1" applyFont="1" applyFill="1" applyBorder="1" applyAlignment="1">
      <alignment/>
    </xf>
    <xf numFmtId="0" fontId="2" fillId="0" borderId="21" xfId="0" applyFont="1" applyBorder="1" applyAlignment="1">
      <alignment/>
    </xf>
    <xf numFmtId="0" fontId="2" fillId="0" borderId="18" xfId="0" applyFont="1" applyBorder="1" applyAlignment="1">
      <alignment/>
    </xf>
    <xf numFmtId="0" fontId="2" fillId="0" borderId="11" xfId="0" applyFont="1" applyBorder="1" applyAlignment="1">
      <alignment/>
    </xf>
    <xf numFmtId="164" fontId="2" fillId="0" borderId="0" xfId="0" applyNumberFormat="1" applyFont="1" applyAlignment="1">
      <alignment/>
    </xf>
    <xf numFmtId="49" fontId="2" fillId="0" borderId="22" xfId="0" applyNumberFormat="1" applyFont="1" applyBorder="1" applyAlignment="1">
      <alignment/>
    </xf>
    <xf numFmtId="0" fontId="2" fillId="0" borderId="11" xfId="0" applyFont="1" applyBorder="1" applyAlignment="1">
      <alignment horizontal="center"/>
    </xf>
    <xf numFmtId="41" fontId="2" fillId="0" borderId="23" xfId="0" applyNumberFormat="1" applyFont="1" applyBorder="1" applyAlignment="1">
      <alignment/>
    </xf>
    <xf numFmtId="0" fontId="2" fillId="0" borderId="0" xfId="0" applyFont="1" applyBorder="1" applyAlignment="1">
      <alignment horizontal="center"/>
    </xf>
    <xf numFmtId="41" fontId="2" fillId="0" borderId="14" xfId="0" applyNumberFormat="1" applyFont="1" applyBorder="1" applyAlignment="1">
      <alignment/>
    </xf>
    <xf numFmtId="164" fontId="2" fillId="0" borderId="21" xfId="0" applyNumberFormat="1" applyFont="1" applyBorder="1" applyAlignment="1">
      <alignment/>
    </xf>
    <xf numFmtId="164" fontId="2" fillId="0" borderId="0" xfId="0" applyNumberFormat="1" applyFont="1" applyAlignment="1">
      <alignment horizontal="right"/>
    </xf>
    <xf numFmtId="0" fontId="2" fillId="0" borderId="0" xfId="0" applyFont="1" applyFill="1" applyBorder="1" applyAlignment="1">
      <alignment/>
    </xf>
    <xf numFmtId="4" fontId="2" fillId="0" borderId="0" xfId="0" applyNumberFormat="1" applyFont="1" applyBorder="1" applyAlignment="1">
      <alignment/>
    </xf>
    <xf numFmtId="49" fontId="2" fillId="0" borderId="17" xfId="0" applyNumberFormat="1" applyFont="1" applyBorder="1" applyAlignment="1">
      <alignment/>
    </xf>
    <xf numFmtId="164" fontId="2" fillId="0" borderId="19" xfId="0" applyNumberFormat="1" applyFont="1" applyBorder="1" applyAlignment="1">
      <alignment horizontal="right"/>
    </xf>
    <xf numFmtId="164" fontId="2" fillId="0" borderId="18" xfId="0" applyNumberFormat="1" applyFont="1" applyBorder="1" applyAlignment="1">
      <alignment/>
    </xf>
    <xf numFmtId="49" fontId="2" fillId="0" borderId="17" xfId="0" applyNumberFormat="1" applyFont="1" applyBorder="1" applyAlignment="1">
      <alignment/>
    </xf>
    <xf numFmtId="49" fontId="2" fillId="0" borderId="0" xfId="0" applyNumberFormat="1" applyFont="1" applyAlignment="1">
      <alignment/>
    </xf>
    <xf numFmtId="0" fontId="2" fillId="0" borderId="0" xfId="0" applyFont="1" applyFill="1" applyBorder="1" applyAlignment="1">
      <alignment/>
    </xf>
    <xf numFmtId="0" fontId="3" fillId="0" borderId="0" xfId="0" applyFont="1" applyAlignment="1">
      <alignment vertical="top"/>
    </xf>
    <xf numFmtId="0" fontId="3" fillId="0" borderId="0" xfId="0" applyFont="1" applyAlignment="1">
      <alignment horizontal="right"/>
    </xf>
    <xf numFmtId="164" fontId="3" fillId="0" borderId="0" xfId="0" applyNumberFormat="1" applyFont="1" applyBorder="1" applyAlignment="1">
      <alignment/>
    </xf>
    <xf numFmtId="0" fontId="2" fillId="0" borderId="19" xfId="0" applyFont="1" applyBorder="1" applyAlignment="1">
      <alignment horizontal="center" wrapText="1"/>
    </xf>
    <xf numFmtId="164" fontId="2" fillId="0" borderId="19" xfId="0" applyNumberFormat="1" applyFont="1" applyBorder="1" applyAlignment="1">
      <alignment horizontal="center"/>
    </xf>
    <xf numFmtId="0" fontId="2" fillId="0" borderId="11" xfId="0" applyFont="1" applyBorder="1" applyAlignment="1">
      <alignment wrapText="1"/>
    </xf>
    <xf numFmtId="164" fontId="2" fillId="0" borderId="13" xfId="0" applyNumberFormat="1" applyFont="1" applyBorder="1" applyAlignment="1">
      <alignment/>
    </xf>
    <xf numFmtId="0" fontId="2" fillId="0" borderId="0" xfId="0" applyFont="1" applyBorder="1" applyAlignment="1">
      <alignment horizontal="right"/>
    </xf>
    <xf numFmtId="0" fontId="0" fillId="0" borderId="0" xfId="0" applyBorder="1" applyAlignment="1">
      <alignment/>
    </xf>
    <xf numFmtId="0" fontId="0" fillId="0" borderId="0" xfId="0" applyBorder="1" applyAlignment="1">
      <alignment horizontal="center"/>
    </xf>
    <xf numFmtId="49" fontId="4" fillId="0" borderId="10" xfId="0" applyNumberFormat="1" applyFont="1" applyBorder="1" applyAlignment="1">
      <alignment/>
    </xf>
    <xf numFmtId="0" fontId="1" fillId="0" borderId="10" xfId="0" applyFont="1" applyFill="1" applyBorder="1" applyAlignment="1">
      <alignment/>
    </xf>
    <xf numFmtId="0" fontId="4" fillId="0" borderId="10" xfId="0" applyFont="1" applyBorder="1" applyAlignment="1">
      <alignment/>
    </xf>
    <xf numFmtId="164" fontId="4" fillId="0" borderId="10" xfId="0" applyNumberFormat="1" applyFont="1" applyBorder="1" applyAlignment="1">
      <alignment/>
    </xf>
    <xf numFmtId="49" fontId="1" fillId="0" borderId="22" xfId="0" applyNumberFormat="1" applyFont="1" applyBorder="1" applyAlignment="1">
      <alignment/>
    </xf>
    <xf numFmtId="0" fontId="1" fillId="0" borderId="11" xfId="0" applyFont="1" applyBorder="1" applyAlignment="1">
      <alignment/>
    </xf>
    <xf numFmtId="0" fontId="4" fillId="0" borderId="11" xfId="0" applyFont="1" applyBorder="1" applyAlignment="1">
      <alignment/>
    </xf>
    <xf numFmtId="164" fontId="4" fillId="0" borderId="23" xfId="0" applyNumberFormat="1" applyFont="1" applyBorder="1" applyAlignment="1">
      <alignment horizontal="right"/>
    </xf>
    <xf numFmtId="49" fontId="4" fillId="0" borderId="15" xfId="0" applyNumberFormat="1" applyFont="1" applyBorder="1" applyAlignment="1">
      <alignment/>
    </xf>
    <xf numFmtId="0" fontId="4" fillId="0" borderId="0" xfId="0" applyFont="1" applyBorder="1" applyAlignment="1">
      <alignment wrapText="1"/>
    </xf>
    <xf numFmtId="164" fontId="4" fillId="0" borderId="14" xfId="0" applyNumberFormat="1" applyFont="1" applyBorder="1" applyAlignment="1">
      <alignment/>
    </xf>
    <xf numFmtId="49" fontId="1" fillId="0" borderId="15"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64" fontId="4" fillId="0" borderId="14" xfId="0" applyNumberFormat="1" applyFont="1" applyBorder="1" applyAlignment="1">
      <alignment horizontal="right"/>
    </xf>
    <xf numFmtId="0" fontId="1" fillId="0" borderId="0" xfId="0" applyFont="1" applyBorder="1" applyAlignment="1">
      <alignment wrapText="1"/>
    </xf>
    <xf numFmtId="164" fontId="1" fillId="0" borderId="14" xfId="0" applyNumberFormat="1" applyFont="1" applyBorder="1" applyAlignment="1">
      <alignment/>
    </xf>
    <xf numFmtId="164" fontId="4" fillId="0" borderId="0" xfId="0" applyNumberFormat="1" applyFont="1" applyBorder="1" applyAlignment="1">
      <alignment wrapText="1"/>
    </xf>
    <xf numFmtId="49" fontId="4" fillId="0" borderId="24" xfId="0" applyNumberFormat="1" applyFont="1" applyBorder="1" applyAlignment="1">
      <alignment/>
    </xf>
    <xf numFmtId="164" fontId="4" fillId="0" borderId="12" xfId="0" applyNumberFormat="1" applyFont="1" applyBorder="1" applyAlignment="1">
      <alignment/>
    </xf>
    <xf numFmtId="0" fontId="0" fillId="0" borderId="17" xfId="0" applyBorder="1" applyAlignment="1">
      <alignment/>
    </xf>
    <xf numFmtId="0" fontId="1" fillId="0" borderId="18" xfId="0" applyFont="1" applyBorder="1" applyAlignment="1">
      <alignment horizontal="left" indent="5"/>
    </xf>
    <xf numFmtId="0" fontId="0" fillId="0" borderId="19" xfId="0" applyBorder="1" applyAlignment="1">
      <alignment/>
    </xf>
    <xf numFmtId="164" fontId="0" fillId="0" borderId="21" xfId="0" applyNumberFormat="1" applyBorder="1" applyAlignment="1">
      <alignment/>
    </xf>
    <xf numFmtId="0" fontId="1" fillId="0" borderId="0" xfId="0" applyFont="1" applyBorder="1" applyAlignment="1">
      <alignment horizontal="left" indent="5"/>
    </xf>
    <xf numFmtId="0" fontId="1" fillId="0" borderId="0" xfId="0" applyFont="1" applyAlignment="1">
      <alignment/>
    </xf>
    <xf numFmtId="49" fontId="4" fillId="0" borderId="17" xfId="0" applyNumberFormat="1" applyFont="1" applyBorder="1" applyAlignment="1">
      <alignment/>
    </xf>
    <xf numFmtId="0" fontId="1" fillId="0" borderId="18" xfId="0" applyFont="1" applyBorder="1" applyAlignment="1">
      <alignment horizontal="left" indent="6"/>
    </xf>
    <xf numFmtId="0" fontId="4" fillId="0" borderId="19" xfId="0" applyFont="1" applyBorder="1" applyAlignment="1">
      <alignment/>
    </xf>
    <xf numFmtId="164" fontId="4" fillId="0" borderId="19" xfId="0" applyNumberFormat="1" applyFont="1" applyBorder="1" applyAlignment="1">
      <alignment/>
    </xf>
    <xf numFmtId="0" fontId="1" fillId="0" borderId="18" xfId="0" applyFont="1" applyBorder="1" applyAlignment="1">
      <alignment/>
    </xf>
    <xf numFmtId="0" fontId="0" fillId="0" borderId="18" xfId="0" applyBorder="1" applyAlignment="1">
      <alignment/>
    </xf>
    <xf numFmtId="164" fontId="4" fillId="0" borderId="19" xfId="0" applyNumberFormat="1" applyFont="1" applyBorder="1" applyAlignment="1">
      <alignment/>
    </xf>
    <xf numFmtId="49" fontId="2" fillId="0" borderId="10" xfId="0" applyNumberFormat="1" applyFont="1" applyBorder="1" applyAlignment="1">
      <alignment/>
    </xf>
    <xf numFmtId="0" fontId="2" fillId="0" borderId="22" xfId="0" applyFont="1" applyBorder="1" applyAlignment="1">
      <alignment/>
    </xf>
    <xf numFmtId="49" fontId="2" fillId="0" borderId="18" xfId="0" applyNumberFormat="1" applyFont="1"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21" xfId="0" applyFont="1" applyBorder="1" applyAlignment="1">
      <alignment/>
    </xf>
    <xf numFmtId="0" fontId="2" fillId="0" borderId="10" xfId="0" applyFont="1" applyBorder="1" applyAlignment="1">
      <alignment horizontal="right"/>
    </xf>
    <xf numFmtId="164" fontId="2" fillId="0" borderId="10" xfId="0" applyNumberFormat="1" applyFont="1" applyBorder="1" applyAlignment="1">
      <alignment/>
    </xf>
    <xf numFmtId="0" fontId="2" fillId="0" borderId="11" xfId="0" applyFont="1" applyBorder="1" applyAlignment="1">
      <alignment horizontal="right"/>
    </xf>
    <xf numFmtId="0" fontId="1" fillId="0" borderId="0" xfId="0" applyFont="1" applyAlignment="1">
      <alignment horizontal="right"/>
    </xf>
    <xf numFmtId="164" fontId="1" fillId="0" borderId="19" xfId="0" applyNumberFormat="1" applyFont="1" applyBorder="1" applyAlignment="1">
      <alignment/>
    </xf>
    <xf numFmtId="2" fontId="2" fillId="0" borderId="19" xfId="0" applyNumberFormat="1" applyFont="1" applyBorder="1" applyAlignment="1">
      <alignment horizontal="center"/>
    </xf>
    <xf numFmtId="0" fontId="2" fillId="0" borderId="10" xfId="0" applyFont="1" applyBorder="1" applyAlignment="1">
      <alignment wrapText="1"/>
    </xf>
    <xf numFmtId="0" fontId="2" fillId="0" borderId="12" xfId="0" applyFont="1" applyBorder="1" applyAlignment="1">
      <alignment wrapText="1"/>
    </xf>
    <xf numFmtId="0" fontId="2" fillId="0" borderId="13" xfId="0" applyFont="1" applyBorder="1" applyAlignment="1">
      <alignment horizontal="center"/>
    </xf>
    <xf numFmtId="0" fontId="2" fillId="0" borderId="20" xfId="0" applyFont="1" applyBorder="1" applyAlignment="1">
      <alignment horizontal="center"/>
    </xf>
    <xf numFmtId="2" fontId="2" fillId="0" borderId="16" xfId="0" applyNumberFormat="1" applyFont="1" applyBorder="1" applyAlignment="1">
      <alignment horizontal="center"/>
    </xf>
    <xf numFmtId="2" fontId="2" fillId="0" borderId="16" xfId="0" applyNumberFormat="1" applyFont="1" applyFill="1" applyBorder="1" applyAlignment="1">
      <alignment horizontal="center"/>
    </xf>
    <xf numFmtId="164" fontId="2" fillId="0" borderId="13" xfId="0" applyNumberFormat="1" applyFont="1" applyBorder="1" applyAlignment="1">
      <alignment horizontal="right"/>
    </xf>
    <xf numFmtId="164" fontId="2" fillId="0" borderId="16" xfId="0" applyNumberFormat="1" applyFont="1" applyBorder="1" applyAlignment="1">
      <alignment horizontal="right"/>
    </xf>
    <xf numFmtId="164" fontId="2" fillId="0" borderId="20" xfId="0" applyNumberFormat="1" applyFont="1" applyBorder="1" applyAlignment="1">
      <alignment horizontal="right"/>
    </xf>
    <xf numFmtId="164" fontId="2" fillId="0" borderId="20" xfId="0" applyNumberFormat="1" applyFont="1" applyBorder="1" applyAlignment="1">
      <alignment/>
    </xf>
    <xf numFmtId="49" fontId="2" fillId="0" borderId="0" xfId="0" applyNumberFormat="1" applyFont="1" applyBorder="1" applyAlignment="1">
      <alignment/>
    </xf>
    <xf numFmtId="164" fontId="2" fillId="0" borderId="0" xfId="0" applyNumberFormat="1" applyFont="1" applyBorder="1" applyAlignment="1">
      <alignment/>
    </xf>
    <xf numFmtId="49" fontId="2" fillId="0" borderId="24" xfId="0" applyNumberFormat="1" applyFont="1" applyBorder="1" applyAlignment="1">
      <alignment/>
    </xf>
    <xf numFmtId="164" fontId="2"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3" fontId="2" fillId="0" borderId="10" xfId="0" applyNumberFormat="1" applyFont="1" applyBorder="1" applyAlignment="1">
      <alignment horizontal="right"/>
    </xf>
    <xf numFmtId="3" fontId="2" fillId="0" borderId="11" xfId="0" applyNumberFormat="1" applyFont="1" applyBorder="1" applyAlignment="1">
      <alignment/>
    </xf>
    <xf numFmtId="164" fontId="2" fillId="33" borderId="20" xfId="0" applyNumberFormat="1" applyFont="1" applyFill="1" applyBorder="1" applyAlignment="1">
      <alignment/>
    </xf>
    <xf numFmtId="3" fontId="2" fillId="0" borderId="13" xfId="0" applyNumberFormat="1" applyFont="1" applyBorder="1" applyAlignment="1">
      <alignment horizontal="center"/>
    </xf>
    <xf numFmtId="165" fontId="2" fillId="0" borderId="13" xfId="0" applyNumberFormat="1" applyFont="1" applyBorder="1" applyAlignment="1">
      <alignment horizontal="center"/>
    </xf>
    <xf numFmtId="3" fontId="2" fillId="0" borderId="16" xfId="0" applyNumberFormat="1" applyFont="1" applyBorder="1" applyAlignment="1">
      <alignment horizontal="center"/>
    </xf>
    <xf numFmtId="165" fontId="2" fillId="0" borderId="16" xfId="0" applyNumberFormat="1" applyFont="1" applyBorder="1" applyAlignment="1">
      <alignment horizontal="center"/>
    </xf>
    <xf numFmtId="3" fontId="2" fillId="0" borderId="20" xfId="0" applyNumberFormat="1" applyFont="1" applyBorder="1" applyAlignment="1">
      <alignment horizontal="center"/>
    </xf>
    <xf numFmtId="165" fontId="2" fillId="0" borderId="20" xfId="0" applyNumberFormat="1" applyFont="1" applyBorder="1" applyAlignment="1">
      <alignment horizontal="center"/>
    </xf>
    <xf numFmtId="3" fontId="2" fillId="0" borderId="19" xfId="0" applyNumberFormat="1" applyFont="1" applyBorder="1" applyAlignment="1">
      <alignment horizontal="center"/>
    </xf>
    <xf numFmtId="3" fontId="2" fillId="33" borderId="25" xfId="0" applyNumberFormat="1" applyFont="1" applyFill="1" applyBorder="1" applyAlignment="1">
      <alignment horizontal="center"/>
    </xf>
    <xf numFmtId="10" fontId="2" fillId="0" borderId="13" xfId="57" applyNumberFormat="1" applyFont="1" applyFill="1" applyBorder="1" applyAlignment="1">
      <alignment horizontal="center"/>
    </xf>
    <xf numFmtId="10" fontId="2" fillId="0" borderId="20" xfId="57" applyNumberFormat="1" applyFont="1" applyFill="1" applyBorder="1" applyAlignment="1">
      <alignment horizontal="center"/>
    </xf>
    <xf numFmtId="6" fontId="0" fillId="0" borderId="0" xfId="0" applyNumberFormat="1" applyAlignment="1">
      <alignment/>
    </xf>
    <xf numFmtId="0" fontId="54" fillId="0" borderId="26" xfId="0" applyFont="1" applyBorder="1" applyAlignment="1">
      <alignment horizontal="center"/>
    </xf>
    <xf numFmtId="3" fontId="55" fillId="34" borderId="26" xfId="0" applyNumberFormat="1" applyFont="1" applyFill="1" applyBorder="1" applyAlignment="1" applyProtection="1">
      <alignment horizontal="center"/>
      <protection locked="0"/>
    </xf>
    <xf numFmtId="9" fontId="55" fillId="34" borderId="26" xfId="0" applyNumberFormat="1" applyFont="1" applyFill="1" applyBorder="1" applyAlignment="1" applyProtection="1">
      <alignment horizontal="center"/>
      <protection locked="0"/>
    </xf>
    <xf numFmtId="3" fontId="54" fillId="0" borderId="26" xfId="0" applyNumberFormat="1" applyFont="1" applyBorder="1" applyAlignment="1">
      <alignment horizontal="center"/>
    </xf>
    <xf numFmtId="9" fontId="55" fillId="34" borderId="27" xfId="0" applyNumberFormat="1" applyFont="1" applyFill="1" applyBorder="1" applyAlignment="1" applyProtection="1">
      <alignment horizontal="center"/>
      <protection locked="0"/>
    </xf>
    <xf numFmtId="3" fontId="54" fillId="0" borderId="27" xfId="0" applyNumberFormat="1" applyFont="1" applyBorder="1" applyAlignment="1">
      <alignment horizontal="center"/>
    </xf>
    <xf numFmtId="9" fontId="56" fillId="0" borderId="28" xfId="0" applyNumberFormat="1" applyFont="1" applyBorder="1" applyAlignment="1">
      <alignment horizontal="center"/>
    </xf>
    <xf numFmtId="3" fontId="56" fillId="0" borderId="28" xfId="0" applyNumberFormat="1" applyFont="1" applyBorder="1" applyAlignment="1">
      <alignment horizontal="center"/>
    </xf>
    <xf numFmtId="0" fontId="54" fillId="0" borderId="26" xfId="0" applyFont="1" applyBorder="1" applyAlignment="1">
      <alignment/>
    </xf>
    <xf numFmtId="3" fontId="54" fillId="0" borderId="26" xfId="0" applyNumberFormat="1" applyFont="1" applyFill="1" applyBorder="1" applyAlignment="1">
      <alignment horizontal="center"/>
    </xf>
    <xf numFmtId="3" fontId="54" fillId="0" borderId="27" xfId="0" applyNumberFormat="1" applyFont="1" applyFill="1" applyBorder="1" applyAlignment="1">
      <alignment horizontal="center"/>
    </xf>
    <xf numFmtId="3" fontId="54" fillId="0" borderId="29" xfId="0" applyNumberFormat="1" applyFont="1" applyBorder="1" applyAlignment="1">
      <alignment horizontal="center"/>
    </xf>
    <xf numFmtId="3" fontId="56" fillId="0" borderId="28" xfId="0" applyNumberFormat="1" applyFont="1" applyFill="1" applyBorder="1" applyAlignment="1">
      <alignment horizontal="center"/>
    </xf>
    <xf numFmtId="3" fontId="56" fillId="35" borderId="26" xfId="0" applyNumberFormat="1" applyFont="1" applyFill="1" applyBorder="1" applyAlignment="1">
      <alignment horizontal="center"/>
    </xf>
    <xf numFmtId="165" fontId="55" fillId="34" borderId="26" xfId="0" applyNumberFormat="1" applyFont="1" applyFill="1" applyBorder="1" applyAlignment="1" applyProtection="1">
      <alignment horizontal="center"/>
      <protection locked="0"/>
    </xf>
    <xf numFmtId="42" fontId="54" fillId="0" borderId="26" xfId="0" applyNumberFormat="1" applyFont="1" applyBorder="1" applyAlignment="1">
      <alignment horizontal="center"/>
    </xf>
    <xf numFmtId="42" fontId="54" fillId="0" borderId="27" xfId="0" applyNumberFormat="1" applyFont="1" applyBorder="1" applyAlignment="1">
      <alignment horizontal="center"/>
    </xf>
    <xf numFmtId="0" fontId="56" fillId="35" borderId="26" xfId="0" applyFont="1" applyFill="1" applyBorder="1" applyAlignment="1">
      <alignment horizontal="center"/>
    </xf>
    <xf numFmtId="42" fontId="56" fillId="0" borderId="28" xfId="0" applyNumberFormat="1" applyFont="1" applyBorder="1" applyAlignment="1">
      <alignment horizontal="center"/>
    </xf>
    <xf numFmtId="164" fontId="2" fillId="36" borderId="13" xfId="0" applyNumberFormat="1" applyFont="1" applyFill="1" applyBorder="1" applyAlignment="1">
      <alignment/>
    </xf>
    <xf numFmtId="9" fontId="56" fillId="34" borderId="26" xfId="0" applyNumberFormat="1" applyFont="1" applyFill="1" applyBorder="1" applyAlignment="1" applyProtection="1">
      <alignment/>
      <protection locked="0"/>
    </xf>
    <xf numFmtId="0" fontId="10" fillId="0" borderId="0" xfId="0" applyFont="1" applyAlignment="1">
      <alignment vertical="center" wrapText="1"/>
    </xf>
    <xf numFmtId="0" fontId="9" fillId="0" borderId="0" xfId="0" applyFont="1" applyAlignment="1">
      <alignment/>
    </xf>
    <xf numFmtId="0" fontId="9" fillId="37" borderId="0" xfId="0" applyFont="1" applyFill="1" applyAlignment="1">
      <alignment/>
    </xf>
    <xf numFmtId="0" fontId="9" fillId="37" borderId="0" xfId="0" applyFont="1" applyFill="1" applyAlignment="1">
      <alignment/>
    </xf>
    <xf numFmtId="0" fontId="0" fillId="37" borderId="0" xfId="0" applyFill="1" applyAlignment="1">
      <alignment/>
    </xf>
    <xf numFmtId="0" fontId="57" fillId="37" borderId="0" xfId="0" applyFont="1" applyFill="1" applyAlignment="1">
      <alignment horizontal="right" vertical="center"/>
    </xf>
    <xf numFmtId="0" fontId="54" fillId="0" borderId="0" xfId="0" applyFont="1" applyAlignment="1">
      <alignment/>
    </xf>
    <xf numFmtId="0" fontId="11" fillId="0" borderId="0" xfId="0" applyFont="1" applyAlignment="1">
      <alignment/>
    </xf>
    <xf numFmtId="0" fontId="0" fillId="0" borderId="0" xfId="0" applyAlignment="1">
      <alignment horizontal="center"/>
    </xf>
    <xf numFmtId="0" fontId="54" fillId="0" borderId="0" xfId="0" applyFont="1" applyAlignment="1">
      <alignment horizontal="center"/>
    </xf>
    <xf numFmtId="5" fontId="12" fillId="38" borderId="0" xfId="0" applyNumberFormat="1" applyFont="1" applyFill="1" applyAlignment="1" applyProtection="1">
      <alignment horizontal="left"/>
      <protection locked="0"/>
    </xf>
    <xf numFmtId="0" fontId="54" fillId="0" borderId="0" xfId="0" applyFont="1" applyAlignment="1">
      <alignment horizontal="left"/>
    </xf>
    <xf numFmtId="42" fontId="12" fillId="38" borderId="0" xfId="0" applyNumberFormat="1" applyFont="1" applyFill="1" applyAlignment="1" applyProtection="1">
      <alignment horizontal="left"/>
      <protection locked="0"/>
    </xf>
    <xf numFmtId="0" fontId="12" fillId="0" borderId="0" xfId="0" applyFont="1" applyAlignment="1">
      <alignment/>
    </xf>
    <xf numFmtId="42" fontId="12" fillId="0" borderId="30" xfId="0" applyNumberFormat="1" applyFont="1" applyFill="1" applyBorder="1" applyAlignment="1">
      <alignment horizontal="left"/>
    </xf>
    <xf numFmtId="0" fontId="2" fillId="0" borderId="24" xfId="0" applyFont="1" applyBorder="1" applyAlignment="1">
      <alignment/>
    </xf>
    <xf numFmtId="0" fontId="2" fillId="0" borderId="10" xfId="0" applyFont="1" applyBorder="1" applyAlignment="1">
      <alignment/>
    </xf>
    <xf numFmtId="0" fontId="3" fillId="0" borderId="0" xfId="0" applyFont="1" applyAlignment="1">
      <alignment horizontal="center"/>
    </xf>
    <xf numFmtId="0" fontId="2" fillId="0" borderId="22" xfId="0" applyFont="1" applyBorder="1" applyAlignment="1">
      <alignment/>
    </xf>
    <xf numFmtId="0" fontId="2" fillId="0" borderId="11" xfId="0" applyFont="1" applyBorder="1" applyAlignment="1">
      <alignment/>
    </xf>
    <xf numFmtId="0" fontId="2" fillId="0" borderId="23" xfId="0" applyFont="1" applyBorder="1" applyAlignment="1">
      <alignment/>
    </xf>
    <xf numFmtId="0" fontId="57" fillId="37" borderId="0" xfId="0" applyFont="1" applyFill="1" applyAlignment="1">
      <alignment vertical="center" wrapText="1"/>
    </xf>
    <xf numFmtId="0" fontId="9" fillId="37" borderId="0" xfId="0" applyFont="1" applyFill="1" applyAlignment="1">
      <alignment/>
    </xf>
    <xf numFmtId="0" fontId="58" fillId="37" borderId="0" xfId="0" applyFont="1" applyFill="1" applyAlignment="1">
      <alignment horizontal="right" vertical="center"/>
    </xf>
    <xf numFmtId="0" fontId="59" fillId="37" borderId="0" xfId="0" applyFont="1" applyFill="1" applyAlignment="1">
      <alignment vertical="center"/>
    </xf>
    <xf numFmtId="0" fontId="60" fillId="37" borderId="0" xfId="0" applyFont="1" applyFill="1" applyAlignment="1">
      <alignment vertical="center"/>
    </xf>
    <xf numFmtId="0" fontId="58" fillId="37" borderId="0" xfId="0" applyFont="1" applyFill="1" applyAlignment="1">
      <alignment vertical="center"/>
    </xf>
    <xf numFmtId="0" fontId="58" fillId="37" borderId="0" xfId="0" applyFont="1" applyFill="1" applyAlignment="1">
      <alignment horizontal="center" vertical="center"/>
    </xf>
    <xf numFmtId="0" fontId="54" fillId="38" borderId="0" xfId="0" applyFont="1" applyFill="1" applyAlignment="1" applyProtection="1">
      <alignment horizontal="left"/>
      <protection locked="0"/>
    </xf>
    <xf numFmtId="0" fontId="0" fillId="38" borderId="0" xfId="0" applyFill="1" applyAlignment="1" applyProtection="1">
      <alignment horizontal="left"/>
      <protection locked="0"/>
    </xf>
    <xf numFmtId="0" fontId="55" fillId="0" borderId="0" xfId="0" applyFont="1" applyAlignment="1">
      <alignment/>
    </xf>
    <xf numFmtId="0" fontId="54" fillId="0" borderId="0" xfId="0" applyFont="1" applyAlignment="1">
      <alignment/>
    </xf>
    <xf numFmtId="0" fontId="54" fillId="0" borderId="0" xfId="0" applyFont="1" applyAlignment="1">
      <alignment horizontal="left" wrapText="1"/>
    </xf>
    <xf numFmtId="0" fontId="54" fillId="0" borderId="31" xfId="0" applyFont="1" applyBorder="1" applyAlignment="1">
      <alignment horizontal="center"/>
    </xf>
    <xf numFmtId="0" fontId="55" fillId="36" borderId="26" xfId="0" applyFont="1" applyFill="1" applyBorder="1" applyAlignment="1">
      <alignment/>
    </xf>
    <xf numFmtId="0" fontId="54" fillId="35" borderId="26" xfId="0" applyFont="1" applyFill="1" applyBorder="1" applyAlignment="1">
      <alignment horizontal="center"/>
    </xf>
    <xf numFmtId="0" fontId="54" fillId="0" borderId="26" xfId="0" applyFont="1" applyBorder="1" applyAlignment="1">
      <alignment/>
    </xf>
    <xf numFmtId="0" fontId="54" fillId="0" borderId="32" xfId="0" applyFont="1" applyBorder="1" applyAlignment="1">
      <alignment horizontal="center"/>
    </xf>
    <xf numFmtId="0" fontId="56" fillId="0" borderId="26" xfId="0" applyFont="1" applyBorder="1" applyAlignment="1">
      <alignment horizontal="right"/>
    </xf>
    <xf numFmtId="0" fontId="55" fillId="36" borderId="33" xfId="0" applyFont="1" applyFill="1" applyBorder="1" applyAlignment="1">
      <alignment/>
    </xf>
    <xf numFmtId="0" fontId="55" fillId="36" borderId="34" xfId="0" applyFont="1" applyFill="1" applyBorder="1" applyAlignment="1">
      <alignment/>
    </xf>
    <xf numFmtId="0" fontId="55" fillId="36" borderId="35" xfId="0" applyFont="1" applyFill="1" applyBorder="1" applyAlignment="1">
      <alignment/>
    </xf>
    <xf numFmtId="0" fontId="56" fillId="0" borderId="36" xfId="0" applyFont="1" applyBorder="1" applyAlignment="1">
      <alignment horizontal="right"/>
    </xf>
    <xf numFmtId="0" fontId="56" fillId="0" borderId="32" xfId="0" applyFont="1" applyBorder="1" applyAlignment="1">
      <alignment horizontal="right"/>
    </xf>
    <xf numFmtId="0" fontId="56" fillId="0" borderId="37" xfId="0" applyFont="1" applyBorder="1" applyAlignment="1">
      <alignment horizontal="right"/>
    </xf>
    <xf numFmtId="0" fontId="55" fillId="0" borderId="26" xfId="0" applyFont="1" applyBorder="1" applyAlignment="1">
      <alignment horizontal="right"/>
    </xf>
    <xf numFmtId="0" fontId="0" fillId="38" borderId="0" xfId="0" applyFont="1" applyFill="1" applyAlignment="1" applyProtection="1">
      <alignment horizontal="left"/>
      <protection locked="0"/>
    </xf>
    <xf numFmtId="0" fontId="1" fillId="0" borderId="0" xfId="0" applyFont="1" applyAlignment="1">
      <alignment horizontal="center"/>
    </xf>
    <xf numFmtId="0" fontId="1" fillId="0" borderId="0" xfId="0" applyFont="1" applyBorder="1" applyAlignment="1">
      <alignment horizontal="center"/>
    </xf>
    <xf numFmtId="0" fontId="4" fillId="0" borderId="0" xfId="0" applyFont="1" applyBorder="1" applyAlignment="1">
      <alignment wrapText="1"/>
    </xf>
    <xf numFmtId="0" fontId="0" fillId="0" borderId="18" xfId="0" applyBorder="1" applyAlignment="1">
      <alignment/>
    </xf>
    <xf numFmtId="0" fontId="4"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F119"/>
  <sheetViews>
    <sheetView tabSelected="1" view="pageBreakPreview" zoomScaleSheetLayoutView="100" zoomScalePageLayoutView="0" workbookViewId="0" topLeftCell="A1">
      <selection activeCell="B10" sqref="B10"/>
    </sheetView>
  </sheetViews>
  <sheetFormatPr defaultColWidth="9.140625" defaultRowHeight="12.75"/>
  <cols>
    <col min="1" max="1" width="7.8515625" style="0" customWidth="1"/>
    <col min="2" max="2" width="50.7109375" style="0" customWidth="1"/>
    <col min="3" max="3" width="7.7109375" style="0" customWidth="1"/>
    <col min="4" max="6" width="15.7109375" style="0" customWidth="1"/>
  </cols>
  <sheetData>
    <row r="1" spans="1:6" ht="18.75" customHeight="1">
      <c r="A1" s="165" t="s">
        <v>198</v>
      </c>
      <c r="B1" s="165"/>
      <c r="C1" s="165"/>
      <c r="D1" s="165"/>
      <c r="E1" s="165"/>
      <c r="F1" s="165"/>
    </row>
    <row r="2" spans="1:6" ht="18.75" customHeight="1">
      <c r="A2" s="165" t="s">
        <v>199</v>
      </c>
      <c r="B2" s="165"/>
      <c r="C2" s="165"/>
      <c r="D2" s="165"/>
      <c r="E2" s="165"/>
      <c r="F2" s="165"/>
    </row>
    <row r="3" spans="1:6" ht="18.75" customHeight="1">
      <c r="A3" s="165" t="s">
        <v>200</v>
      </c>
      <c r="B3" s="165"/>
      <c r="C3" s="165"/>
      <c r="D3" s="165"/>
      <c r="E3" s="165"/>
      <c r="F3" s="165"/>
    </row>
    <row r="4" spans="1:6" ht="18.75" customHeight="1" thickBot="1">
      <c r="A4" s="15"/>
      <c r="B4" s="15"/>
      <c r="C4" s="15"/>
      <c r="D4" s="9"/>
      <c r="E4" s="15"/>
      <c r="F4" s="15"/>
    </row>
    <row r="5" spans="1:6" ht="18.75" customHeight="1">
      <c r="A5" s="166" t="s">
        <v>0</v>
      </c>
      <c r="B5" s="167"/>
      <c r="C5" s="99"/>
      <c r="D5" s="167" t="s">
        <v>1</v>
      </c>
      <c r="E5" s="167"/>
      <c r="F5" s="168"/>
    </row>
    <row r="6" spans="1:6" ht="18.75" customHeight="1" thickBot="1">
      <c r="A6" s="163" t="s">
        <v>2</v>
      </c>
      <c r="B6" s="164"/>
      <c r="C6" s="100" t="s">
        <v>3</v>
      </c>
      <c r="D6" s="4" t="s">
        <v>4</v>
      </c>
      <c r="E6" s="4" t="s">
        <v>5</v>
      </c>
      <c r="F6" s="5" t="s">
        <v>6</v>
      </c>
    </row>
    <row r="7" spans="1:6" ht="18.75" customHeight="1">
      <c r="A7" s="86" t="s">
        <v>116</v>
      </c>
      <c r="B7" s="3"/>
      <c r="C7" s="99"/>
      <c r="D7" s="6"/>
      <c r="E7" s="6"/>
      <c r="F7" s="7"/>
    </row>
    <row r="8" spans="1:6" ht="18.75" customHeight="1">
      <c r="A8" s="8" t="s">
        <v>7</v>
      </c>
      <c r="B8" s="9" t="s">
        <v>197</v>
      </c>
      <c r="C8" s="101">
        <v>0</v>
      </c>
      <c r="D8" s="10"/>
      <c r="E8" s="10"/>
      <c r="F8" s="11">
        <f>SUM(D8:E8)</f>
        <v>0</v>
      </c>
    </row>
    <row r="9" spans="1:6" ht="18.75" customHeight="1">
      <c r="A9" s="8" t="s">
        <v>8</v>
      </c>
      <c r="B9" s="9" t="s">
        <v>197</v>
      </c>
      <c r="C9" s="101">
        <v>0</v>
      </c>
      <c r="D9" s="10"/>
      <c r="E9" s="10"/>
      <c r="F9" s="11">
        <f aca="true" t="shared" si="0" ref="F9:F19">SUM(D9:E9)</f>
        <v>0</v>
      </c>
    </row>
    <row r="10" spans="1:6" ht="18.75" customHeight="1">
      <c r="A10" s="8" t="s">
        <v>9</v>
      </c>
      <c r="B10" s="9" t="s">
        <v>197</v>
      </c>
      <c r="C10" s="101">
        <v>0</v>
      </c>
      <c r="D10" s="10"/>
      <c r="E10" s="10"/>
      <c r="F10" s="11">
        <f t="shared" si="0"/>
        <v>0</v>
      </c>
    </row>
    <row r="11" spans="1:6" ht="18.75" customHeight="1">
      <c r="A11" s="8" t="s">
        <v>10</v>
      </c>
      <c r="B11" s="9" t="s">
        <v>197</v>
      </c>
      <c r="C11" s="101">
        <v>0</v>
      </c>
      <c r="D11" s="10"/>
      <c r="E11" s="10"/>
      <c r="F11" s="11">
        <f t="shared" si="0"/>
        <v>0</v>
      </c>
    </row>
    <row r="12" spans="1:6" ht="18.75" customHeight="1">
      <c r="A12" s="8" t="s">
        <v>11</v>
      </c>
      <c r="B12" s="9" t="s">
        <v>197</v>
      </c>
      <c r="C12" s="101">
        <v>0</v>
      </c>
      <c r="D12" s="10"/>
      <c r="E12" s="10"/>
      <c r="F12" s="11">
        <f t="shared" si="0"/>
        <v>0</v>
      </c>
    </row>
    <row r="13" spans="1:6" ht="18.75" customHeight="1">
      <c r="A13" s="8" t="s">
        <v>12</v>
      </c>
      <c r="B13" s="9" t="s">
        <v>197</v>
      </c>
      <c r="C13" s="101">
        <v>0</v>
      </c>
      <c r="D13" s="10"/>
      <c r="E13" s="10"/>
      <c r="F13" s="11">
        <f t="shared" si="0"/>
        <v>0</v>
      </c>
    </row>
    <row r="14" spans="1:6" ht="18.75" customHeight="1">
      <c r="A14" s="8" t="s">
        <v>13</v>
      </c>
      <c r="B14" s="9" t="s">
        <v>197</v>
      </c>
      <c r="C14" s="101">
        <v>0</v>
      </c>
      <c r="D14" s="10"/>
      <c r="E14" s="10"/>
      <c r="F14" s="11">
        <f t="shared" si="0"/>
        <v>0</v>
      </c>
    </row>
    <row r="15" spans="1:6" ht="18.75" customHeight="1">
      <c r="A15" s="8" t="s">
        <v>14</v>
      </c>
      <c r="B15" s="9" t="s">
        <v>197</v>
      </c>
      <c r="C15" s="101">
        <v>0</v>
      </c>
      <c r="D15" s="10"/>
      <c r="E15" s="10"/>
      <c r="F15" s="11">
        <f t="shared" si="0"/>
        <v>0</v>
      </c>
    </row>
    <row r="16" spans="1:6" ht="18.75" customHeight="1">
      <c r="A16" s="8" t="s">
        <v>15</v>
      </c>
      <c r="B16" s="9" t="s">
        <v>197</v>
      </c>
      <c r="C16" s="101">
        <v>0</v>
      </c>
      <c r="D16" s="10"/>
      <c r="E16" s="10"/>
      <c r="F16" s="11">
        <f t="shared" si="0"/>
        <v>0</v>
      </c>
    </row>
    <row r="17" spans="1:6" ht="18.75" customHeight="1">
      <c r="A17" s="8" t="s">
        <v>16</v>
      </c>
      <c r="B17" s="9" t="s">
        <v>197</v>
      </c>
      <c r="C17" s="101">
        <v>0</v>
      </c>
      <c r="D17" s="10"/>
      <c r="E17" s="10"/>
      <c r="F17" s="11">
        <f t="shared" si="0"/>
        <v>0</v>
      </c>
    </row>
    <row r="18" spans="1:6" ht="18.75" customHeight="1">
      <c r="A18" s="8" t="s">
        <v>17</v>
      </c>
      <c r="B18" s="9" t="s">
        <v>197</v>
      </c>
      <c r="C18" s="101">
        <v>0</v>
      </c>
      <c r="D18" s="10"/>
      <c r="E18" s="10"/>
      <c r="F18" s="11">
        <f t="shared" si="0"/>
        <v>0</v>
      </c>
    </row>
    <row r="19" spans="1:6" ht="18.75" customHeight="1" thickBot="1">
      <c r="A19" s="8" t="s">
        <v>18</v>
      </c>
      <c r="B19" s="9" t="s">
        <v>197</v>
      </c>
      <c r="C19" s="102">
        <v>0</v>
      </c>
      <c r="D19" s="10"/>
      <c r="E19" s="10"/>
      <c r="F19" s="11">
        <f t="shared" si="0"/>
        <v>0</v>
      </c>
    </row>
    <row r="20" spans="1:6" ht="18.75" customHeight="1" thickBot="1">
      <c r="A20" s="12"/>
      <c r="B20" s="13" t="s">
        <v>117</v>
      </c>
      <c r="C20" s="96">
        <f>SUM(C8:C19)</f>
        <v>0</v>
      </c>
      <c r="D20" s="14">
        <f>SUM(D8:D19)</f>
        <v>0</v>
      </c>
      <c r="E20" s="14">
        <f>SUM(E8:E19)</f>
        <v>0</v>
      </c>
      <c r="F20" s="14">
        <f>SUM(F8:F19)</f>
        <v>0</v>
      </c>
    </row>
    <row r="21" spans="1:6" ht="18.75" customHeight="1">
      <c r="A21" s="8" t="s">
        <v>115</v>
      </c>
      <c r="B21" s="15"/>
      <c r="C21" s="15"/>
      <c r="D21" s="6"/>
      <c r="E21" s="6"/>
      <c r="F21" s="6"/>
    </row>
    <row r="22" spans="1:6" ht="18.75" customHeight="1">
      <c r="A22" s="8" t="s">
        <v>19</v>
      </c>
      <c r="B22" s="15" t="s">
        <v>188</v>
      </c>
      <c r="C22" s="15"/>
      <c r="D22" s="10"/>
      <c r="E22" s="16"/>
      <c r="F22" s="16">
        <f>SUM(D22:E22)</f>
        <v>0</v>
      </c>
    </row>
    <row r="23" spans="1:6" ht="18.75" customHeight="1">
      <c r="A23" s="8" t="s">
        <v>20</v>
      </c>
      <c r="B23" s="15" t="s">
        <v>189</v>
      </c>
      <c r="C23" s="15"/>
      <c r="D23" s="10"/>
      <c r="E23" s="16"/>
      <c r="F23" s="16">
        <f>SUM(D23:E23)</f>
        <v>0</v>
      </c>
    </row>
    <row r="24" spans="1:6" ht="18.75" customHeight="1" thickBot="1">
      <c r="A24" s="8" t="s">
        <v>187</v>
      </c>
      <c r="B24" s="15" t="s">
        <v>190</v>
      </c>
      <c r="C24" s="15"/>
      <c r="D24" s="16"/>
      <c r="E24" s="16"/>
      <c r="F24" s="16">
        <f>SUM(D24:E24)</f>
        <v>0</v>
      </c>
    </row>
    <row r="25" spans="1:6" ht="18.75" customHeight="1" thickBot="1">
      <c r="A25" s="36"/>
      <c r="B25" s="24" t="s">
        <v>21</v>
      </c>
      <c r="C25" s="90"/>
      <c r="D25" s="14">
        <f>SUM(D22:D24)</f>
        <v>0</v>
      </c>
      <c r="E25" s="14">
        <f>SUM(E22:E24)</f>
        <v>0</v>
      </c>
      <c r="F25" s="14">
        <f>SUM(F22:F24)</f>
        <v>0</v>
      </c>
    </row>
    <row r="26" spans="1:6" ht="18.75" customHeight="1">
      <c r="A26" s="17" t="s">
        <v>114</v>
      </c>
      <c r="B26" s="15"/>
      <c r="C26" s="15"/>
      <c r="D26" s="18"/>
      <c r="E26" s="18"/>
      <c r="F26" s="18"/>
    </row>
    <row r="27" spans="1:6" ht="18.75" customHeight="1">
      <c r="A27" s="8" t="s">
        <v>22</v>
      </c>
      <c r="B27" s="15" t="s">
        <v>191</v>
      </c>
      <c r="C27" s="15"/>
      <c r="D27" s="19"/>
      <c r="E27" s="16"/>
      <c r="F27" s="16">
        <f>SUM(D27:E27)</f>
        <v>0</v>
      </c>
    </row>
    <row r="28" spans="1:6" ht="18.75" customHeight="1">
      <c r="A28" s="8" t="s">
        <v>23</v>
      </c>
      <c r="B28" s="15" t="s">
        <v>112</v>
      </c>
      <c r="C28" s="15"/>
      <c r="D28" s="19"/>
      <c r="E28" s="16"/>
      <c r="F28" s="16">
        <f>SUM(D28:E28)</f>
        <v>0</v>
      </c>
    </row>
    <row r="29" spans="1:6" ht="18.75" customHeight="1" thickBot="1">
      <c r="A29" s="8" t="s">
        <v>24</v>
      </c>
      <c r="B29" s="97" t="s">
        <v>192</v>
      </c>
      <c r="C29" s="98"/>
      <c r="D29" s="20"/>
      <c r="E29" s="21"/>
      <c r="F29" s="16">
        <f>SUM(D29:E29)</f>
        <v>0</v>
      </c>
    </row>
    <row r="30" spans="1:6" ht="18.75" customHeight="1" thickBot="1">
      <c r="A30" s="88"/>
      <c r="B30" s="24" t="s">
        <v>25</v>
      </c>
      <c r="C30" s="90"/>
      <c r="D30" s="22">
        <f>SUM(D27:D29)</f>
        <v>0</v>
      </c>
      <c r="E30" s="14">
        <f>SUM(E27:E29)</f>
        <v>0</v>
      </c>
      <c r="F30" s="14">
        <f>SUM(F27:F29)</f>
        <v>0</v>
      </c>
    </row>
    <row r="31" spans="1:6" ht="18.75" customHeight="1" thickBot="1">
      <c r="A31" s="88"/>
      <c r="B31" s="24" t="s">
        <v>113</v>
      </c>
      <c r="C31" s="24"/>
      <c r="D31" s="24"/>
      <c r="E31" s="23"/>
      <c r="F31" s="21">
        <f>SUM(F20,F25,F30)</f>
        <v>0</v>
      </c>
    </row>
    <row r="32" spans="1:6" ht="18.75" customHeight="1" thickBot="1">
      <c r="A32" s="24" t="s">
        <v>26</v>
      </c>
      <c r="B32" s="24"/>
      <c r="C32" s="25"/>
      <c r="D32" s="1"/>
      <c r="E32" s="1"/>
      <c r="F32" s="26"/>
    </row>
    <row r="33" spans="1:6" ht="18.75" customHeight="1">
      <c r="A33" s="27" t="s">
        <v>27</v>
      </c>
      <c r="B33" s="25" t="s">
        <v>150</v>
      </c>
      <c r="C33" s="28"/>
      <c r="D33" s="25"/>
      <c r="E33" s="29"/>
      <c r="F33" s="18">
        <v>0</v>
      </c>
    </row>
    <row r="34" spans="1:6" ht="18.75" customHeight="1">
      <c r="A34" s="8" t="s">
        <v>130</v>
      </c>
      <c r="B34" s="15" t="s">
        <v>151</v>
      </c>
      <c r="C34" s="30"/>
      <c r="D34" s="1"/>
      <c r="E34" s="31"/>
      <c r="F34" s="16">
        <v>0</v>
      </c>
    </row>
    <row r="35" spans="1:6" ht="18.75" customHeight="1">
      <c r="A35" s="8" t="s">
        <v>131</v>
      </c>
      <c r="B35" s="15" t="s">
        <v>29</v>
      </c>
      <c r="C35" s="30"/>
      <c r="D35" s="1"/>
      <c r="E35" s="31"/>
      <c r="F35" s="16">
        <v>0</v>
      </c>
    </row>
    <row r="36" spans="1:6" ht="18.75" customHeight="1">
      <c r="A36" s="8" t="s">
        <v>132</v>
      </c>
      <c r="B36" s="15" t="s">
        <v>152</v>
      </c>
      <c r="C36" s="30"/>
      <c r="D36" s="1"/>
      <c r="E36" s="31"/>
      <c r="F36" s="16">
        <v>0</v>
      </c>
    </row>
    <row r="37" spans="1:6" ht="18.75" customHeight="1" thickBot="1">
      <c r="A37" s="8" t="s">
        <v>153</v>
      </c>
      <c r="B37" s="15" t="s">
        <v>154</v>
      </c>
      <c r="C37" s="30"/>
      <c r="D37" s="15"/>
      <c r="E37" s="31"/>
      <c r="F37" s="16">
        <v>0</v>
      </c>
    </row>
    <row r="38" spans="1:6" ht="18.75" customHeight="1" thickBot="1">
      <c r="A38" s="12"/>
      <c r="B38" s="13" t="s">
        <v>30</v>
      </c>
      <c r="C38" s="13"/>
      <c r="D38" s="13"/>
      <c r="E38" s="23"/>
      <c r="F38" s="32">
        <f>SUM(F33:F37)</f>
        <v>0</v>
      </c>
    </row>
    <row r="39" spans="1:6" ht="18.75" customHeight="1" thickBot="1">
      <c r="A39" s="1" t="s">
        <v>31</v>
      </c>
      <c r="B39" s="1"/>
      <c r="C39" s="1"/>
      <c r="D39" s="1"/>
      <c r="E39" s="1"/>
      <c r="F39" s="33"/>
    </row>
    <row r="40" spans="1:6" ht="18.75" customHeight="1">
      <c r="A40" s="27" t="s">
        <v>32</v>
      </c>
      <c r="B40" s="3" t="s">
        <v>33</v>
      </c>
      <c r="C40" s="3"/>
      <c r="D40" s="3"/>
      <c r="E40" s="3"/>
      <c r="F40" s="103">
        <v>0</v>
      </c>
    </row>
    <row r="41" spans="1:6" ht="18.75" customHeight="1">
      <c r="A41" s="8" t="s">
        <v>34</v>
      </c>
      <c r="B41" s="9" t="s">
        <v>35</v>
      </c>
      <c r="C41" s="9"/>
      <c r="D41" s="9"/>
      <c r="E41" s="9"/>
      <c r="F41" s="104">
        <v>0</v>
      </c>
    </row>
    <row r="42" spans="1:6" ht="18.75" customHeight="1">
      <c r="A42" s="8" t="s">
        <v>36</v>
      </c>
      <c r="B42" s="9" t="s">
        <v>37</v>
      </c>
      <c r="C42" s="9"/>
      <c r="D42" s="9"/>
      <c r="E42" s="9"/>
      <c r="F42" s="104">
        <v>0</v>
      </c>
    </row>
    <row r="43" spans="1:6" ht="18.75" customHeight="1">
      <c r="A43" s="8" t="s">
        <v>133</v>
      </c>
      <c r="B43" s="9" t="s">
        <v>39</v>
      </c>
      <c r="C43" s="9"/>
      <c r="D43" s="9"/>
      <c r="E43" s="9"/>
      <c r="F43" s="104">
        <v>0</v>
      </c>
    </row>
    <row r="44" spans="1:6" ht="18.75" customHeight="1">
      <c r="A44" s="8" t="s">
        <v>134</v>
      </c>
      <c r="B44" s="9" t="s">
        <v>41</v>
      </c>
      <c r="C44" s="9"/>
      <c r="D44" s="9"/>
      <c r="E44" s="9"/>
      <c r="F44" s="104">
        <v>0</v>
      </c>
    </row>
    <row r="45" spans="1:6" ht="18.75" customHeight="1">
      <c r="A45" s="8" t="s">
        <v>135</v>
      </c>
      <c r="B45" s="9" t="s">
        <v>43</v>
      </c>
      <c r="C45" s="9"/>
      <c r="D45" s="9"/>
      <c r="E45" s="9"/>
      <c r="F45" s="104">
        <v>0</v>
      </c>
    </row>
    <row r="46" spans="1:6" ht="18.75" customHeight="1">
      <c r="A46" s="8" t="s">
        <v>136</v>
      </c>
      <c r="B46" s="15" t="s">
        <v>45</v>
      </c>
      <c r="C46" s="15"/>
      <c r="D46" s="9"/>
      <c r="E46" s="9"/>
      <c r="F46" s="104">
        <v>0</v>
      </c>
    </row>
    <row r="47" spans="1:6" ht="18.75" customHeight="1">
      <c r="A47" s="8" t="s">
        <v>137</v>
      </c>
      <c r="B47" s="9" t="s">
        <v>47</v>
      </c>
      <c r="C47" s="9"/>
      <c r="D47" s="9"/>
      <c r="E47" s="9"/>
      <c r="F47" s="104">
        <v>0</v>
      </c>
    </row>
    <row r="48" spans="1:6" ht="18.75" customHeight="1">
      <c r="A48" s="8" t="s">
        <v>138</v>
      </c>
      <c r="B48" s="9" t="s">
        <v>48</v>
      </c>
      <c r="C48" s="9"/>
      <c r="D48" s="9"/>
      <c r="E48" s="9"/>
      <c r="F48" s="104">
        <v>0</v>
      </c>
    </row>
    <row r="49" spans="1:6" ht="18.75" customHeight="1">
      <c r="A49" s="8" t="s">
        <v>139</v>
      </c>
      <c r="B49" s="15" t="s">
        <v>49</v>
      </c>
      <c r="C49" s="15"/>
      <c r="D49" s="9"/>
      <c r="E49" s="9"/>
      <c r="F49" s="104">
        <v>0</v>
      </c>
    </row>
    <row r="50" spans="1:6" ht="18.75" customHeight="1">
      <c r="A50" s="8" t="s">
        <v>38</v>
      </c>
      <c r="B50" s="9" t="s">
        <v>50</v>
      </c>
      <c r="C50" s="9"/>
      <c r="D50" s="9"/>
      <c r="E50" s="9"/>
      <c r="F50" s="104">
        <v>0</v>
      </c>
    </row>
    <row r="51" spans="1:6" ht="18.75" customHeight="1">
      <c r="A51" s="8" t="s">
        <v>40</v>
      </c>
      <c r="B51" s="9" t="s">
        <v>51</v>
      </c>
      <c r="C51" s="9"/>
      <c r="D51" s="34"/>
      <c r="E51" s="34"/>
      <c r="F51" s="104">
        <v>0</v>
      </c>
    </row>
    <row r="52" spans="1:6" ht="18.75" customHeight="1">
      <c r="A52" s="8" t="s">
        <v>42</v>
      </c>
      <c r="B52" s="9" t="s">
        <v>52</v>
      </c>
      <c r="C52" s="9"/>
      <c r="D52" s="35"/>
      <c r="E52" s="35"/>
      <c r="F52" s="104">
        <v>0</v>
      </c>
    </row>
    <row r="53" spans="1:6" ht="18.75" customHeight="1">
      <c r="A53" s="8" t="s">
        <v>140</v>
      </c>
      <c r="B53" s="9" t="s">
        <v>53</v>
      </c>
      <c r="C53" s="9"/>
      <c r="D53" s="35"/>
      <c r="E53" s="35"/>
      <c r="F53" s="104">
        <v>0</v>
      </c>
    </row>
    <row r="54" spans="1:6" ht="18.75" customHeight="1">
      <c r="A54" s="8" t="s">
        <v>141</v>
      </c>
      <c r="B54" s="9" t="s">
        <v>54</v>
      </c>
      <c r="C54" s="9"/>
      <c r="D54" s="9"/>
      <c r="E54" s="9"/>
      <c r="F54" s="104">
        <v>0</v>
      </c>
    </row>
    <row r="55" spans="1:6" ht="18.75" customHeight="1">
      <c r="A55" s="8" t="s">
        <v>142</v>
      </c>
      <c r="B55" s="9" t="s">
        <v>55</v>
      </c>
      <c r="C55" s="9"/>
      <c r="D55" s="9"/>
      <c r="E55" s="9"/>
      <c r="F55" s="104">
        <v>0</v>
      </c>
    </row>
    <row r="56" spans="1:6" ht="18.75" customHeight="1">
      <c r="A56" s="8" t="s">
        <v>143</v>
      </c>
      <c r="B56" s="9" t="s">
        <v>193</v>
      </c>
      <c r="C56" s="9"/>
      <c r="D56" s="9"/>
      <c r="E56" s="9"/>
      <c r="F56" s="104">
        <v>0</v>
      </c>
    </row>
    <row r="57" spans="1:6" ht="18.75" customHeight="1" thickBot="1">
      <c r="A57" s="8" t="s">
        <v>144</v>
      </c>
      <c r="B57" s="9" t="s">
        <v>193</v>
      </c>
      <c r="C57" s="9"/>
      <c r="D57" s="9"/>
      <c r="E57" s="9"/>
      <c r="F57" s="105">
        <v>0</v>
      </c>
    </row>
    <row r="58" spans="1:6" ht="18.75" customHeight="1" thickBot="1">
      <c r="A58" s="36" t="s">
        <v>28</v>
      </c>
      <c r="B58" s="24" t="s">
        <v>56</v>
      </c>
      <c r="C58" s="24"/>
      <c r="D58" s="24"/>
      <c r="E58" s="24"/>
      <c r="F58" s="37">
        <f>SUM(F40:F57)</f>
        <v>0</v>
      </c>
    </row>
    <row r="59" spans="1:6" ht="18.75" customHeight="1" thickBot="1">
      <c r="A59" s="87" t="s">
        <v>57</v>
      </c>
      <c r="B59" s="24"/>
      <c r="C59" s="24"/>
      <c r="D59" s="13"/>
      <c r="E59" s="13"/>
      <c r="F59" s="38"/>
    </row>
    <row r="60" spans="1:6" ht="18.75" customHeight="1">
      <c r="A60" s="8" t="s">
        <v>44</v>
      </c>
      <c r="B60" s="15" t="s">
        <v>58</v>
      </c>
      <c r="C60" s="15"/>
      <c r="D60" s="15"/>
      <c r="E60" s="15"/>
      <c r="F60" s="48">
        <v>0</v>
      </c>
    </row>
    <row r="61" spans="1:6" ht="18.75" customHeight="1">
      <c r="A61" s="8" t="s">
        <v>145</v>
      </c>
      <c r="B61" s="15" t="s">
        <v>59</v>
      </c>
      <c r="C61" s="15"/>
      <c r="D61" s="15"/>
      <c r="E61" s="15"/>
      <c r="F61" s="10">
        <v>0</v>
      </c>
    </row>
    <row r="62" spans="1:6" ht="18.75" customHeight="1">
      <c r="A62" s="8" t="s">
        <v>146</v>
      </c>
      <c r="B62" s="15" t="s">
        <v>60</v>
      </c>
      <c r="C62" s="15"/>
      <c r="D62" s="15"/>
      <c r="E62" s="15"/>
      <c r="F62" s="10">
        <v>0</v>
      </c>
    </row>
    <row r="63" spans="1:6" ht="18.75" customHeight="1">
      <c r="A63" s="8" t="s">
        <v>147</v>
      </c>
      <c r="B63" s="15" t="s">
        <v>157</v>
      </c>
      <c r="C63" s="15"/>
      <c r="D63" s="15"/>
      <c r="E63" s="15"/>
      <c r="F63" s="10">
        <v>0</v>
      </c>
    </row>
    <row r="64" spans="1:6" ht="18.75" customHeight="1">
      <c r="A64" s="8" t="s">
        <v>155</v>
      </c>
      <c r="B64" s="15" t="s">
        <v>158</v>
      </c>
      <c r="C64" s="15"/>
      <c r="D64" s="15"/>
      <c r="E64" s="15"/>
      <c r="F64" s="10">
        <v>0</v>
      </c>
    </row>
    <row r="65" spans="1:6" ht="18.75" customHeight="1" thickBot="1">
      <c r="A65" s="8" t="s">
        <v>156</v>
      </c>
      <c r="B65" s="15" t="s">
        <v>159</v>
      </c>
      <c r="C65" s="15"/>
      <c r="D65" s="15"/>
      <c r="E65" s="15"/>
      <c r="F65" s="106">
        <v>0</v>
      </c>
    </row>
    <row r="66" spans="1:6" ht="18.75" customHeight="1" thickBot="1">
      <c r="A66" s="39"/>
      <c r="B66" s="13" t="s">
        <v>61</v>
      </c>
      <c r="C66" s="13"/>
      <c r="D66" s="13"/>
      <c r="E66" s="13"/>
      <c r="F66" s="14">
        <f>SUM(F60:F65)</f>
        <v>0</v>
      </c>
    </row>
    <row r="67" spans="1:6" ht="18.75" customHeight="1" thickBot="1">
      <c r="A67" s="40" t="s">
        <v>62</v>
      </c>
      <c r="B67" s="1"/>
      <c r="C67" s="1"/>
      <c r="D67" s="1"/>
      <c r="E67" s="1"/>
      <c r="F67" s="26"/>
    </row>
    <row r="68" spans="1:6" ht="18.75" customHeight="1">
      <c r="A68" s="27" t="s">
        <v>46</v>
      </c>
      <c r="B68" s="25" t="s">
        <v>63</v>
      </c>
      <c r="C68" s="25"/>
      <c r="D68" s="25"/>
      <c r="E68" s="25"/>
      <c r="F68" s="48">
        <v>0</v>
      </c>
    </row>
    <row r="69" spans="1:6" ht="18.75" customHeight="1">
      <c r="A69" s="8" t="s">
        <v>148</v>
      </c>
      <c r="B69" s="41" t="s">
        <v>64</v>
      </c>
      <c r="C69" s="15"/>
      <c r="D69" s="15"/>
      <c r="E69" s="15"/>
      <c r="F69" s="10">
        <v>0</v>
      </c>
    </row>
    <row r="70" spans="1:6" ht="18.75" customHeight="1" thickBot="1">
      <c r="A70" s="8" t="s">
        <v>149</v>
      </c>
      <c r="B70" s="41" t="s">
        <v>65</v>
      </c>
      <c r="C70" s="15"/>
      <c r="D70" s="15"/>
      <c r="E70" s="15"/>
      <c r="F70" s="106">
        <v>0</v>
      </c>
    </row>
    <row r="71" spans="1:6" ht="18.75" customHeight="1" thickBot="1">
      <c r="A71" s="39"/>
      <c r="B71" s="13" t="s">
        <v>111</v>
      </c>
      <c r="C71" s="13"/>
      <c r="D71" s="13"/>
      <c r="E71" s="13"/>
      <c r="F71" s="14">
        <f>SUM(F68:F70)</f>
        <v>0</v>
      </c>
    </row>
    <row r="72" spans="1:6" ht="18.75" customHeight="1" thickBot="1">
      <c r="A72" s="85" t="s">
        <v>66</v>
      </c>
      <c r="B72" s="2"/>
      <c r="C72" s="2"/>
      <c r="D72" s="2"/>
      <c r="E72" s="2"/>
      <c r="F72" s="110"/>
    </row>
    <row r="73" spans="1:6" ht="18.75" customHeight="1">
      <c r="A73" s="27" t="s">
        <v>91</v>
      </c>
      <c r="B73" s="25" t="s">
        <v>68</v>
      </c>
      <c r="C73" s="25"/>
      <c r="D73" s="25"/>
      <c r="E73" s="25"/>
      <c r="F73" s="48">
        <v>0</v>
      </c>
    </row>
    <row r="74" spans="1:6" ht="18.75" customHeight="1">
      <c r="A74" s="8" t="s">
        <v>94</v>
      </c>
      <c r="B74" s="15" t="s">
        <v>70</v>
      </c>
      <c r="C74" s="15"/>
      <c r="D74" s="15"/>
      <c r="E74" s="15"/>
      <c r="F74" s="10">
        <v>0</v>
      </c>
    </row>
    <row r="75" spans="1:6" ht="18.75" customHeight="1">
      <c r="A75" s="8" t="s">
        <v>97</v>
      </c>
      <c r="B75" s="15" t="s">
        <v>193</v>
      </c>
      <c r="C75" s="15"/>
      <c r="D75" s="15"/>
      <c r="E75" s="15"/>
      <c r="F75" s="10">
        <v>0</v>
      </c>
    </row>
    <row r="76" spans="1:6" ht="18.75" customHeight="1" thickBot="1">
      <c r="A76" s="8" t="s">
        <v>101</v>
      </c>
      <c r="B76" s="15" t="s">
        <v>193</v>
      </c>
      <c r="C76" s="15"/>
      <c r="D76" s="15"/>
      <c r="E76" s="15"/>
      <c r="F76" s="106">
        <v>0</v>
      </c>
    </row>
    <row r="77" spans="1:6" ht="18.75" customHeight="1" thickBot="1">
      <c r="A77" s="39"/>
      <c r="B77" s="13" t="s">
        <v>71</v>
      </c>
      <c r="C77" s="13"/>
      <c r="D77" s="13"/>
      <c r="E77" s="13"/>
      <c r="F77" s="14">
        <f>SUM(F73:F76)</f>
        <v>0</v>
      </c>
    </row>
    <row r="78" spans="1:6" ht="18.75" customHeight="1" thickBot="1">
      <c r="A78" s="107" t="s">
        <v>171</v>
      </c>
      <c r="B78" s="15"/>
      <c r="C78" s="15"/>
      <c r="D78" s="15"/>
      <c r="E78" s="15"/>
      <c r="F78" s="108"/>
    </row>
    <row r="79" spans="1:6" ht="18.75" customHeight="1">
      <c r="A79" s="27" t="s">
        <v>67</v>
      </c>
      <c r="B79" s="25" t="s">
        <v>162</v>
      </c>
      <c r="C79" s="25"/>
      <c r="D79" s="25"/>
      <c r="E79" s="25"/>
      <c r="F79" s="48">
        <v>0</v>
      </c>
    </row>
    <row r="80" spans="1:6" ht="18.75" customHeight="1">
      <c r="A80" s="8" t="s">
        <v>69</v>
      </c>
      <c r="B80" s="15" t="s">
        <v>160</v>
      </c>
      <c r="C80" s="15"/>
      <c r="D80" s="15"/>
      <c r="E80" s="15"/>
      <c r="F80" s="10">
        <v>0</v>
      </c>
    </row>
    <row r="81" spans="1:6" ht="18.75" customHeight="1">
      <c r="A81" s="8" t="s">
        <v>179</v>
      </c>
      <c r="B81" s="15" t="s">
        <v>163</v>
      </c>
      <c r="C81" s="15"/>
      <c r="D81" s="15"/>
      <c r="E81" s="15"/>
      <c r="F81" s="10">
        <v>0</v>
      </c>
    </row>
    <row r="82" spans="1:6" ht="18.75" customHeight="1">
      <c r="A82" s="8" t="s">
        <v>180</v>
      </c>
      <c r="B82" s="15" t="s">
        <v>161</v>
      </c>
      <c r="C82" s="15"/>
      <c r="D82" s="15"/>
      <c r="E82" s="15"/>
      <c r="F82" s="10">
        <v>0</v>
      </c>
    </row>
    <row r="83" spans="1:6" ht="18.75" customHeight="1">
      <c r="A83" s="8" t="s">
        <v>181</v>
      </c>
      <c r="B83" s="15" t="s">
        <v>164</v>
      </c>
      <c r="C83" s="15"/>
      <c r="D83" s="15"/>
      <c r="E83" s="15"/>
      <c r="F83" s="10">
        <v>0</v>
      </c>
    </row>
    <row r="84" spans="1:6" ht="18.75" customHeight="1">
      <c r="A84" s="8" t="s">
        <v>182</v>
      </c>
      <c r="B84" s="15" t="s">
        <v>166</v>
      </c>
      <c r="C84" s="15"/>
      <c r="D84" s="15"/>
      <c r="E84" s="15"/>
      <c r="F84" s="10">
        <v>0</v>
      </c>
    </row>
    <row r="85" spans="1:6" ht="18.75" customHeight="1">
      <c r="A85" s="8" t="s">
        <v>183</v>
      </c>
      <c r="B85" s="15" t="s">
        <v>165</v>
      </c>
      <c r="C85" s="15"/>
      <c r="D85" s="15"/>
      <c r="E85" s="15"/>
      <c r="F85" s="10">
        <v>0</v>
      </c>
    </row>
    <row r="86" spans="1:6" ht="18.75" customHeight="1">
      <c r="A86" s="8" t="s">
        <v>184</v>
      </c>
      <c r="B86" s="15" t="s">
        <v>167</v>
      </c>
      <c r="C86" s="15"/>
      <c r="D86" s="15"/>
      <c r="E86" s="15"/>
      <c r="F86" s="10">
        <v>0</v>
      </c>
    </row>
    <row r="87" spans="1:6" ht="18.75" customHeight="1">
      <c r="A87" s="8" t="s">
        <v>185</v>
      </c>
      <c r="B87" s="15" t="s">
        <v>168</v>
      </c>
      <c r="C87" s="15"/>
      <c r="D87" s="15"/>
      <c r="E87" s="15"/>
      <c r="F87" s="10">
        <v>0</v>
      </c>
    </row>
    <row r="88" spans="1:6" ht="18.75" customHeight="1" thickBot="1">
      <c r="A88" s="8" t="s">
        <v>186</v>
      </c>
      <c r="B88" s="15" t="s">
        <v>169</v>
      </c>
      <c r="C88" s="15"/>
      <c r="D88" s="15"/>
      <c r="E88" s="15"/>
      <c r="F88" s="10">
        <v>0</v>
      </c>
    </row>
    <row r="89" spans="1:6" ht="18.75" customHeight="1" thickBot="1">
      <c r="A89" s="39"/>
      <c r="B89" s="13" t="s">
        <v>170</v>
      </c>
      <c r="C89" s="13"/>
      <c r="D89" s="13"/>
      <c r="E89" s="13"/>
      <c r="F89" s="14">
        <f>SUM(F79:F88)</f>
        <v>0</v>
      </c>
    </row>
    <row r="90" spans="1:6" ht="18.75" customHeight="1" thickBot="1">
      <c r="A90" s="40"/>
      <c r="B90" s="1"/>
      <c r="C90" s="1"/>
      <c r="D90" s="42"/>
      <c r="E90" s="94" t="s">
        <v>128</v>
      </c>
      <c r="F90" s="95">
        <f>SUM(F31,F38,F58,F66,F71,F77,F89)</f>
        <v>0</v>
      </c>
    </row>
    <row r="91" spans="1:6" ht="18.75" customHeight="1" thickBot="1">
      <c r="A91" s="40"/>
      <c r="B91" s="1"/>
      <c r="C91" s="1"/>
      <c r="D91" s="42"/>
      <c r="E91" s="43"/>
      <c r="F91" s="44"/>
    </row>
    <row r="92" spans="1:6" ht="18.75" customHeight="1" thickBot="1">
      <c r="A92" s="40" t="s">
        <v>173</v>
      </c>
      <c r="B92" s="1"/>
      <c r="C92" s="1"/>
      <c r="D92" s="45" t="s">
        <v>178</v>
      </c>
      <c r="E92" s="45" t="s">
        <v>72</v>
      </c>
      <c r="F92" s="46" t="s">
        <v>176</v>
      </c>
    </row>
    <row r="93" spans="1:6" ht="18.75" customHeight="1">
      <c r="A93" s="27" t="s">
        <v>73</v>
      </c>
      <c r="B93" s="3" t="s">
        <v>74</v>
      </c>
      <c r="C93" s="47"/>
      <c r="D93" s="116">
        <v>0</v>
      </c>
      <c r="E93" s="117">
        <v>0</v>
      </c>
      <c r="F93" s="48">
        <f>D93*E93</f>
        <v>0</v>
      </c>
    </row>
    <row r="94" spans="1:6" ht="18.75" customHeight="1">
      <c r="A94" s="8" t="s">
        <v>75</v>
      </c>
      <c r="B94" s="15" t="s">
        <v>76</v>
      </c>
      <c r="C94" s="15"/>
      <c r="D94" s="118">
        <v>0</v>
      </c>
      <c r="E94" s="119">
        <v>0</v>
      </c>
      <c r="F94" s="10">
        <f aca="true" t="shared" si="1" ref="F94:F100">D94*E94</f>
        <v>0</v>
      </c>
    </row>
    <row r="95" spans="1:6" ht="18.75" customHeight="1">
      <c r="A95" s="8" t="s">
        <v>77</v>
      </c>
      <c r="B95" s="15" t="s">
        <v>78</v>
      </c>
      <c r="C95" s="15"/>
      <c r="D95" s="118">
        <v>0</v>
      </c>
      <c r="E95" s="119">
        <v>0</v>
      </c>
      <c r="F95" s="10">
        <f t="shared" si="1"/>
        <v>0</v>
      </c>
    </row>
    <row r="96" spans="1:6" ht="18.75" customHeight="1">
      <c r="A96" s="8" t="s">
        <v>79</v>
      </c>
      <c r="B96" s="15" t="s">
        <v>80</v>
      </c>
      <c r="C96" s="15"/>
      <c r="D96" s="118">
        <v>0</v>
      </c>
      <c r="E96" s="119">
        <v>0</v>
      </c>
      <c r="F96" s="10">
        <f t="shared" si="1"/>
        <v>0</v>
      </c>
    </row>
    <row r="97" spans="1:6" ht="18.75" customHeight="1">
      <c r="A97" s="8" t="s">
        <v>81</v>
      </c>
      <c r="B97" s="15" t="s">
        <v>82</v>
      </c>
      <c r="C97" s="15"/>
      <c r="D97" s="118">
        <v>0</v>
      </c>
      <c r="E97" s="119">
        <v>0</v>
      </c>
      <c r="F97" s="10">
        <f t="shared" si="1"/>
        <v>0</v>
      </c>
    </row>
    <row r="98" spans="1:6" ht="18.75" customHeight="1">
      <c r="A98" s="8" t="s">
        <v>83</v>
      </c>
      <c r="B98" s="15" t="s">
        <v>84</v>
      </c>
      <c r="C98" s="15"/>
      <c r="D98" s="118">
        <v>0</v>
      </c>
      <c r="E98" s="119">
        <v>0</v>
      </c>
      <c r="F98" s="10">
        <f t="shared" si="1"/>
        <v>0</v>
      </c>
    </row>
    <row r="99" spans="1:6" ht="18.75" customHeight="1">
      <c r="A99" s="8" t="s">
        <v>85</v>
      </c>
      <c r="B99" s="15" t="s">
        <v>86</v>
      </c>
      <c r="C99" s="15"/>
      <c r="D99" s="118">
        <v>0</v>
      </c>
      <c r="E99" s="119">
        <v>0</v>
      </c>
      <c r="F99" s="10">
        <f t="shared" si="1"/>
        <v>0</v>
      </c>
    </row>
    <row r="100" spans="1:6" ht="18.75" customHeight="1" thickBot="1">
      <c r="A100" s="8" t="s">
        <v>87</v>
      </c>
      <c r="B100" s="15" t="s">
        <v>172</v>
      </c>
      <c r="C100" s="15"/>
      <c r="D100" s="120">
        <v>0</v>
      </c>
      <c r="E100" s="121">
        <v>0</v>
      </c>
      <c r="F100" s="10">
        <f t="shared" si="1"/>
        <v>0</v>
      </c>
    </row>
    <row r="101" spans="1:6" ht="18.75" customHeight="1" thickBot="1">
      <c r="A101" s="39"/>
      <c r="B101" s="13"/>
      <c r="C101" s="89" t="s">
        <v>177</v>
      </c>
      <c r="D101" s="122">
        <f>SUM(D93:D100)</f>
        <v>0</v>
      </c>
      <c r="E101" s="123"/>
      <c r="F101" s="14">
        <f>SUM(F93:F100)</f>
        <v>0</v>
      </c>
    </row>
    <row r="102" spans="1:6" ht="18.75" customHeight="1">
      <c r="A102" s="27"/>
      <c r="B102" s="114"/>
      <c r="C102" s="25"/>
      <c r="D102" s="93" t="s">
        <v>175</v>
      </c>
      <c r="E102" s="124">
        <v>0.5</v>
      </c>
      <c r="F102" s="146"/>
    </row>
    <row r="103" spans="1:6" ht="18.75" customHeight="1" thickBot="1">
      <c r="A103" s="109"/>
      <c r="B103" s="2"/>
      <c r="C103" s="2"/>
      <c r="D103" s="113" t="s">
        <v>233</v>
      </c>
      <c r="E103" s="125">
        <v>0</v>
      </c>
      <c r="F103" s="115"/>
    </row>
    <row r="104" spans="1:6" ht="18.75" customHeight="1" thickBot="1">
      <c r="A104" s="109"/>
      <c r="B104" s="2" t="s">
        <v>174</v>
      </c>
      <c r="C104" s="2"/>
      <c r="D104" s="111"/>
      <c r="E104" s="112"/>
      <c r="F104" s="106">
        <f>SUM((F101*E102),(F101*E103))</f>
        <v>0</v>
      </c>
    </row>
    <row r="105" spans="1:6" ht="18.75" customHeight="1" thickBot="1">
      <c r="A105" s="85" t="s">
        <v>122</v>
      </c>
      <c r="B105" s="2"/>
      <c r="C105" s="2"/>
      <c r="D105" s="91"/>
      <c r="E105" s="91"/>
      <c r="F105" s="92"/>
    </row>
    <row r="106" spans="1:6" ht="18.75" customHeight="1">
      <c r="A106" s="27" t="s">
        <v>118</v>
      </c>
      <c r="B106" s="25" t="s">
        <v>193</v>
      </c>
      <c r="C106" s="25"/>
      <c r="D106" s="93"/>
      <c r="E106" s="93"/>
      <c r="F106" s="48">
        <v>0</v>
      </c>
    </row>
    <row r="107" spans="1:6" ht="18.75" customHeight="1">
      <c r="A107" s="8" t="s">
        <v>119</v>
      </c>
      <c r="B107" s="15" t="s">
        <v>193</v>
      </c>
      <c r="C107" s="15"/>
      <c r="D107" s="49"/>
      <c r="E107" s="49"/>
      <c r="F107" s="10">
        <v>0</v>
      </c>
    </row>
    <row r="108" spans="1:6" ht="18.75" customHeight="1">
      <c r="A108" s="8" t="s">
        <v>120</v>
      </c>
      <c r="B108" s="15" t="s">
        <v>193</v>
      </c>
      <c r="C108" s="15"/>
      <c r="D108" s="49"/>
      <c r="E108" s="49"/>
      <c r="F108" s="10">
        <v>0</v>
      </c>
    </row>
    <row r="109" spans="1:6" ht="18.75" customHeight="1" thickBot="1">
      <c r="A109" s="8" t="s">
        <v>121</v>
      </c>
      <c r="B109" s="15" t="s">
        <v>193</v>
      </c>
      <c r="C109" s="15"/>
      <c r="D109" s="49"/>
      <c r="E109" s="49"/>
      <c r="F109" s="106">
        <v>0</v>
      </c>
    </row>
    <row r="110" spans="1:6" ht="18.75" customHeight="1" thickBot="1">
      <c r="A110" s="39"/>
      <c r="B110" s="13" t="s">
        <v>123</v>
      </c>
      <c r="C110" s="13"/>
      <c r="D110" s="89"/>
      <c r="E110" s="89"/>
      <c r="F110" s="14">
        <f>SUM(F106:F109)</f>
        <v>0</v>
      </c>
    </row>
    <row r="111" spans="1:6" ht="18.75" customHeight="1" thickBot="1">
      <c r="A111" s="85" t="s">
        <v>124</v>
      </c>
      <c r="B111" s="2"/>
      <c r="C111" s="2"/>
      <c r="D111" s="91"/>
      <c r="E111" s="91"/>
      <c r="F111" s="92"/>
    </row>
    <row r="112" spans="1:6" ht="18.75" customHeight="1">
      <c r="A112" s="27" t="s">
        <v>126</v>
      </c>
      <c r="B112" s="25" t="s">
        <v>194</v>
      </c>
      <c r="C112" s="25"/>
      <c r="D112" s="93"/>
      <c r="E112" s="93"/>
      <c r="F112" s="48">
        <v>0</v>
      </c>
    </row>
    <row r="113" spans="1:6" ht="18.75" customHeight="1">
      <c r="A113" s="8" t="s">
        <v>127</v>
      </c>
      <c r="B113" s="15" t="s">
        <v>195</v>
      </c>
      <c r="C113" s="15"/>
      <c r="D113" s="49"/>
      <c r="E113" s="49"/>
      <c r="F113" s="10">
        <v>0</v>
      </c>
    </row>
    <row r="114" spans="1:6" ht="18.75" customHeight="1">
      <c r="A114" s="8" t="s">
        <v>234</v>
      </c>
      <c r="B114" s="15" t="s">
        <v>235</v>
      </c>
      <c r="C114" s="15"/>
      <c r="D114" s="49"/>
      <c r="E114" s="49"/>
      <c r="F114" s="10">
        <v>0</v>
      </c>
    </row>
    <row r="115" spans="1:6" ht="18.75" customHeight="1" thickBot="1">
      <c r="A115" s="8" t="s">
        <v>236</v>
      </c>
      <c r="B115" s="15" t="s">
        <v>237</v>
      </c>
      <c r="C115" s="15"/>
      <c r="D115" s="49"/>
      <c r="E115" s="49"/>
      <c r="F115" s="106">
        <v>0</v>
      </c>
    </row>
    <row r="116" spans="1:6" ht="18.75" customHeight="1" thickBot="1">
      <c r="A116" s="39"/>
      <c r="B116" s="13" t="s">
        <v>125</v>
      </c>
      <c r="C116" s="13"/>
      <c r="D116" s="89"/>
      <c r="E116" s="89"/>
      <c r="F116" s="14">
        <f>SUM(F112:F115)</f>
        <v>0</v>
      </c>
    </row>
    <row r="117" spans="1:6" ht="18.75" customHeight="1" thickBot="1">
      <c r="A117" s="40"/>
      <c r="B117" s="1"/>
      <c r="C117" s="1"/>
      <c r="D117" s="42"/>
      <c r="E117" s="94" t="s">
        <v>129</v>
      </c>
      <c r="F117" s="95">
        <f>SUM(F104,F110,F116)</f>
        <v>0</v>
      </c>
    </row>
    <row r="119" spans="5:6" ht="12.75">
      <c r="E119" t="s">
        <v>196</v>
      </c>
      <c r="F119" s="126">
        <f>SUM(F117-F90)</f>
        <v>0</v>
      </c>
    </row>
  </sheetData>
  <sheetProtection/>
  <mergeCells count="6">
    <mergeCell ref="A6:B6"/>
    <mergeCell ref="A1:F1"/>
    <mergeCell ref="A2:F2"/>
    <mergeCell ref="A3:F3"/>
    <mergeCell ref="A5:B5"/>
    <mergeCell ref="D5:F5"/>
  </mergeCells>
  <printOptions horizontalCentered="1"/>
  <pageMargins left="0.25" right="0.25" top="0.75" bottom="0.5" header="0.5" footer="0.5"/>
  <pageSetup horizontalDpi="600" verticalDpi="600" orientation="portrait" scale="90" r:id="rId1"/>
  <headerFooter alignWithMargins="0">
    <oddHeader>&amp;R&amp;"Arial,Bold"&amp;11Exhibit B</oddHeader>
  </headerFooter>
  <rowBreaks count="2" manualBreakCount="2">
    <brk id="38" max="5" man="1"/>
    <brk id="77" max="5" man="1"/>
  </rowBreaks>
</worksheet>
</file>

<file path=xl/worksheets/sheet2.xml><?xml version="1.0" encoding="utf-8"?>
<worksheet xmlns="http://schemas.openxmlformats.org/spreadsheetml/2006/main" xmlns:r="http://schemas.openxmlformats.org/officeDocument/2006/relationships">
  <dimension ref="A1:L28"/>
  <sheetViews>
    <sheetView view="pageBreakPreview" zoomScaleSheetLayoutView="100" zoomScalePageLayoutView="0" workbookViewId="0" topLeftCell="A1">
      <selection activeCell="G8" sqref="G8:H8"/>
    </sheetView>
  </sheetViews>
  <sheetFormatPr defaultColWidth="9.140625" defaultRowHeight="12.75"/>
  <sheetData>
    <row r="1" spans="1:12" ht="15.75">
      <c r="A1" s="175" t="s">
        <v>198</v>
      </c>
      <c r="B1" s="175"/>
      <c r="C1" s="175"/>
      <c r="D1" s="175"/>
      <c r="E1" s="175"/>
      <c r="F1" s="175"/>
      <c r="G1" s="175"/>
      <c r="H1" s="175"/>
      <c r="I1" s="175"/>
      <c r="J1" s="175"/>
      <c r="K1" s="175"/>
      <c r="L1" s="148"/>
    </row>
    <row r="2" spans="1:12" ht="15.75">
      <c r="A2" s="175" t="s">
        <v>199</v>
      </c>
      <c r="B2" s="175"/>
      <c r="C2" s="175"/>
      <c r="D2" s="175"/>
      <c r="E2" s="175"/>
      <c r="F2" s="175"/>
      <c r="G2" s="175"/>
      <c r="H2" s="175"/>
      <c r="I2" s="175"/>
      <c r="J2" s="175"/>
      <c r="K2" s="175"/>
      <c r="L2" s="148"/>
    </row>
    <row r="3" spans="1:12" ht="15.75">
      <c r="A3" s="175" t="s">
        <v>200</v>
      </c>
      <c r="B3" s="175"/>
      <c r="C3" s="175"/>
      <c r="D3" s="175"/>
      <c r="E3" s="175"/>
      <c r="F3" s="175"/>
      <c r="G3" s="175"/>
      <c r="H3" s="175"/>
      <c r="I3" s="175"/>
      <c r="J3" s="175"/>
      <c r="K3" s="175"/>
      <c r="L3" s="148"/>
    </row>
    <row r="4" spans="1:12" ht="15">
      <c r="A4" s="150"/>
      <c r="B4" s="150"/>
      <c r="C4" s="150"/>
      <c r="D4" s="150"/>
      <c r="E4" s="150"/>
      <c r="F4" s="150"/>
      <c r="G4" s="170"/>
      <c r="H4" s="170"/>
      <c r="I4" s="170"/>
      <c r="J4" s="170"/>
      <c r="K4" s="151"/>
      <c r="L4" s="149"/>
    </row>
    <row r="5" spans="1:12" ht="15">
      <c r="A5" s="174" t="s">
        <v>238</v>
      </c>
      <c r="B5" s="174"/>
      <c r="C5" s="174"/>
      <c r="D5" s="150"/>
      <c r="E5" s="150"/>
      <c r="F5" s="150"/>
      <c r="G5" s="170"/>
      <c r="H5" s="170"/>
      <c r="I5" s="170"/>
      <c r="J5" s="170"/>
      <c r="K5" s="151"/>
      <c r="L5" s="149"/>
    </row>
    <row r="6" spans="1:12" ht="22.5" customHeight="1">
      <c r="A6" s="173" t="s">
        <v>239</v>
      </c>
      <c r="B6" s="173"/>
      <c r="C6" s="173"/>
      <c r="D6" s="173"/>
      <c r="E6" s="173"/>
      <c r="F6" s="173"/>
      <c r="G6" s="173"/>
      <c r="H6" s="173"/>
      <c r="I6" s="173"/>
      <c r="J6" s="173"/>
      <c r="K6" s="173"/>
      <c r="L6" s="148"/>
    </row>
    <row r="7" spans="1:12" ht="28.5" customHeight="1">
      <c r="A7" s="169" t="s">
        <v>240</v>
      </c>
      <c r="B7" s="169"/>
      <c r="C7" s="169"/>
      <c r="D7" s="169"/>
      <c r="E7" s="169"/>
      <c r="F7" s="169"/>
      <c r="G7" s="169"/>
      <c r="H7" s="169"/>
      <c r="I7" s="169"/>
      <c r="J7" s="169"/>
      <c r="K7" s="169"/>
      <c r="L7" s="148"/>
    </row>
    <row r="8" spans="1:12" ht="15">
      <c r="A8" s="152"/>
      <c r="B8" s="150"/>
      <c r="C8" s="150"/>
      <c r="D8" s="150"/>
      <c r="E8" s="150"/>
      <c r="F8" s="153" t="s">
        <v>241</v>
      </c>
      <c r="G8" s="170"/>
      <c r="H8" s="170"/>
      <c r="I8" s="170"/>
      <c r="J8" s="170"/>
      <c r="K8" s="151"/>
      <c r="L8" s="149"/>
    </row>
    <row r="9" spans="1:12" ht="15.75">
      <c r="A9" s="173" t="s">
        <v>242</v>
      </c>
      <c r="B9" s="173"/>
      <c r="C9" s="173"/>
      <c r="D9" s="173"/>
      <c r="E9" s="170"/>
      <c r="F9" s="170"/>
      <c r="G9" s="170"/>
      <c r="H9" s="170"/>
      <c r="I9" s="170"/>
      <c r="J9" s="170"/>
      <c r="K9" s="170"/>
      <c r="L9" s="148"/>
    </row>
    <row r="10" spans="1:12" ht="28.5" customHeight="1">
      <c r="A10" s="169" t="s">
        <v>243</v>
      </c>
      <c r="B10" s="169"/>
      <c r="C10" s="169"/>
      <c r="D10" s="169"/>
      <c r="E10" s="169"/>
      <c r="F10" s="169"/>
      <c r="G10" s="169"/>
      <c r="H10" s="169"/>
      <c r="I10" s="169"/>
      <c r="J10" s="169"/>
      <c r="K10" s="169"/>
      <c r="L10" s="148"/>
    </row>
    <row r="11" spans="1:12" ht="15">
      <c r="A11" s="152"/>
      <c r="B11" s="150"/>
      <c r="C11" s="150"/>
      <c r="D11" s="150"/>
      <c r="E11" s="150"/>
      <c r="F11" s="153" t="s">
        <v>241</v>
      </c>
      <c r="G11" s="170"/>
      <c r="H11" s="170"/>
      <c r="I11" s="170"/>
      <c r="J11" s="170"/>
      <c r="K11" s="151"/>
      <c r="L11" s="149"/>
    </row>
    <row r="12" spans="1:12" ht="15">
      <c r="A12" s="173" t="s">
        <v>244</v>
      </c>
      <c r="B12" s="173"/>
      <c r="C12" s="173"/>
      <c r="D12" s="173"/>
      <c r="E12" s="173"/>
      <c r="F12" s="150"/>
      <c r="G12" s="170"/>
      <c r="H12" s="170"/>
      <c r="I12" s="170"/>
      <c r="J12" s="170"/>
      <c r="K12" s="151"/>
      <c r="L12" s="149"/>
    </row>
    <row r="13" spans="1:12" ht="15.75">
      <c r="A13" s="169" t="s">
        <v>245</v>
      </c>
      <c r="B13" s="169"/>
      <c r="C13" s="169"/>
      <c r="D13" s="169"/>
      <c r="E13" s="169"/>
      <c r="F13" s="169"/>
      <c r="G13" s="169"/>
      <c r="H13" s="169"/>
      <c r="I13" s="169"/>
      <c r="J13" s="169"/>
      <c r="K13" s="169"/>
      <c r="L13" s="148"/>
    </row>
    <row r="14" spans="1:12" ht="15">
      <c r="A14" s="152"/>
      <c r="B14" s="150"/>
      <c r="C14" s="150"/>
      <c r="D14" s="150"/>
      <c r="E14" s="150"/>
      <c r="F14" s="153" t="s">
        <v>241</v>
      </c>
      <c r="G14" s="170"/>
      <c r="H14" s="170"/>
      <c r="I14" s="170"/>
      <c r="J14" s="170"/>
      <c r="K14" s="151"/>
      <c r="L14" s="149"/>
    </row>
    <row r="15" spans="1:12" ht="15.75">
      <c r="A15" s="173" t="s">
        <v>246</v>
      </c>
      <c r="B15" s="173"/>
      <c r="C15" s="173"/>
      <c r="D15" s="173"/>
      <c r="E15" s="170"/>
      <c r="F15" s="170"/>
      <c r="G15" s="170"/>
      <c r="H15" s="170"/>
      <c r="I15" s="170"/>
      <c r="J15" s="170"/>
      <c r="K15" s="170"/>
      <c r="L15" s="148"/>
    </row>
    <row r="16" spans="1:12" ht="28.5" customHeight="1">
      <c r="A16" s="169" t="s">
        <v>247</v>
      </c>
      <c r="B16" s="169"/>
      <c r="C16" s="169"/>
      <c r="D16" s="169"/>
      <c r="E16" s="169"/>
      <c r="F16" s="169"/>
      <c r="G16" s="169"/>
      <c r="H16" s="169"/>
      <c r="I16" s="169"/>
      <c r="J16" s="169"/>
      <c r="K16" s="169"/>
      <c r="L16" s="148"/>
    </row>
    <row r="17" spans="1:12" ht="15">
      <c r="A17" s="152"/>
      <c r="B17" s="150"/>
      <c r="C17" s="150"/>
      <c r="D17" s="150"/>
      <c r="E17" s="150"/>
      <c r="F17" s="153" t="s">
        <v>241</v>
      </c>
      <c r="G17" s="170"/>
      <c r="H17" s="170"/>
      <c r="I17" s="170"/>
      <c r="J17" s="170"/>
      <c r="K17" s="151"/>
      <c r="L17" s="149"/>
    </row>
    <row r="18" spans="1:12" ht="15">
      <c r="A18" s="173" t="s">
        <v>248</v>
      </c>
      <c r="B18" s="173"/>
      <c r="C18" s="173"/>
      <c r="D18" s="173"/>
      <c r="E18" s="173"/>
      <c r="F18" s="150"/>
      <c r="G18" s="170"/>
      <c r="H18" s="170"/>
      <c r="I18" s="170"/>
      <c r="J18" s="170"/>
      <c r="K18" s="151"/>
      <c r="L18" s="149"/>
    </row>
    <row r="19" spans="1:12" ht="15.75">
      <c r="A19" s="169" t="s">
        <v>249</v>
      </c>
      <c r="B19" s="169"/>
      <c r="C19" s="169"/>
      <c r="D19" s="169"/>
      <c r="E19" s="169"/>
      <c r="F19" s="169"/>
      <c r="G19" s="169"/>
      <c r="H19" s="169"/>
      <c r="I19" s="169"/>
      <c r="J19" s="169"/>
      <c r="K19" s="169"/>
      <c r="L19" s="148"/>
    </row>
    <row r="20" spans="1:12" ht="15">
      <c r="A20" s="152"/>
      <c r="B20" s="150"/>
      <c r="C20" s="150"/>
      <c r="D20" s="150"/>
      <c r="E20" s="150"/>
      <c r="F20" s="153" t="s">
        <v>241</v>
      </c>
      <c r="G20" s="170"/>
      <c r="H20" s="170"/>
      <c r="I20" s="170"/>
      <c r="J20" s="170"/>
      <c r="K20" s="151"/>
      <c r="L20" s="149"/>
    </row>
    <row r="21" spans="1:12" ht="15">
      <c r="A21" s="173" t="s">
        <v>250</v>
      </c>
      <c r="B21" s="173"/>
      <c r="C21" s="173"/>
      <c r="D21" s="173"/>
      <c r="E21" s="150"/>
      <c r="F21" s="150"/>
      <c r="G21" s="170"/>
      <c r="H21" s="170"/>
      <c r="I21" s="170"/>
      <c r="J21" s="170"/>
      <c r="K21" s="151"/>
      <c r="L21" s="149"/>
    </row>
    <row r="22" spans="1:12" ht="57" customHeight="1">
      <c r="A22" s="169" t="s">
        <v>251</v>
      </c>
      <c r="B22" s="169"/>
      <c r="C22" s="169"/>
      <c r="D22" s="169"/>
      <c r="E22" s="169"/>
      <c r="F22" s="169"/>
      <c r="G22" s="169"/>
      <c r="H22" s="169"/>
      <c r="I22" s="169"/>
      <c r="J22" s="169"/>
      <c r="K22" s="169"/>
      <c r="L22" s="148"/>
    </row>
    <row r="23" spans="1:12" ht="15">
      <c r="A23" s="152"/>
      <c r="B23" s="150"/>
      <c r="C23" s="150"/>
      <c r="D23" s="150"/>
      <c r="E23" s="150"/>
      <c r="F23" s="153" t="s">
        <v>241</v>
      </c>
      <c r="G23" s="170"/>
      <c r="H23" s="170"/>
      <c r="I23" s="170"/>
      <c r="J23" s="170"/>
      <c r="K23" s="151"/>
      <c r="L23" s="149"/>
    </row>
    <row r="24" spans="1:12" ht="15.75">
      <c r="A24" s="173" t="s">
        <v>252</v>
      </c>
      <c r="B24" s="173"/>
      <c r="C24" s="173"/>
      <c r="D24" s="173"/>
      <c r="E24" s="173"/>
      <c r="F24" s="173"/>
      <c r="G24" s="173"/>
      <c r="H24" s="170"/>
      <c r="I24" s="170"/>
      <c r="J24" s="170"/>
      <c r="K24" s="170"/>
      <c r="L24" s="148"/>
    </row>
    <row r="25" spans="1:12" ht="15.75">
      <c r="A25" s="169" t="s">
        <v>253</v>
      </c>
      <c r="B25" s="169"/>
      <c r="C25" s="169"/>
      <c r="D25" s="169"/>
      <c r="E25" s="169"/>
      <c r="F25" s="169"/>
      <c r="G25" s="169"/>
      <c r="H25" s="169"/>
      <c r="I25" s="169"/>
      <c r="J25" s="169"/>
      <c r="K25" s="169"/>
      <c r="L25" s="148"/>
    </row>
    <row r="26" spans="1:12" ht="15">
      <c r="A26" s="152"/>
      <c r="B26" s="150"/>
      <c r="C26" s="150"/>
      <c r="D26" s="150"/>
      <c r="E26" s="150"/>
      <c r="F26" s="153" t="s">
        <v>241</v>
      </c>
      <c r="G26" s="170"/>
      <c r="H26" s="170"/>
      <c r="I26" s="170"/>
      <c r="J26" s="170"/>
      <c r="K26" s="151"/>
      <c r="L26" s="149"/>
    </row>
    <row r="27" spans="1:12" ht="15">
      <c r="A27" s="152"/>
      <c r="B27" s="150"/>
      <c r="C27" s="150"/>
      <c r="D27" s="150"/>
      <c r="E27" s="150"/>
      <c r="F27" s="153"/>
      <c r="G27" s="150"/>
      <c r="H27" s="150"/>
      <c r="I27" s="150"/>
      <c r="J27" s="150"/>
      <c r="K27" s="151"/>
      <c r="L27" s="149"/>
    </row>
    <row r="28" spans="1:12" ht="15.75">
      <c r="A28" s="171" t="s">
        <v>254</v>
      </c>
      <c r="B28" s="171"/>
      <c r="C28" s="171"/>
      <c r="D28" s="171"/>
      <c r="E28" s="172" t="s">
        <v>255</v>
      </c>
      <c r="F28" s="172"/>
      <c r="G28" s="172"/>
      <c r="H28" s="172"/>
      <c r="I28" s="172"/>
      <c r="J28" s="172"/>
      <c r="K28" s="172"/>
      <c r="L28" s="148"/>
    </row>
  </sheetData>
  <sheetProtection/>
  <mergeCells count="52">
    <mergeCell ref="A5:C5"/>
    <mergeCell ref="G5:H5"/>
    <mergeCell ref="I5:J5"/>
    <mergeCell ref="A6:K6"/>
    <mergeCell ref="A7:K7"/>
    <mergeCell ref="A1:K1"/>
    <mergeCell ref="A2:K2"/>
    <mergeCell ref="A3:K3"/>
    <mergeCell ref="G4:H4"/>
    <mergeCell ref="I4:J4"/>
    <mergeCell ref="G8:H8"/>
    <mergeCell ref="I8:J8"/>
    <mergeCell ref="A9:D9"/>
    <mergeCell ref="E9:G9"/>
    <mergeCell ref="H9:I9"/>
    <mergeCell ref="J9:K9"/>
    <mergeCell ref="A10:K10"/>
    <mergeCell ref="G11:H11"/>
    <mergeCell ref="I11:J11"/>
    <mergeCell ref="A12:E12"/>
    <mergeCell ref="G12:H12"/>
    <mergeCell ref="I12:J12"/>
    <mergeCell ref="A13:K13"/>
    <mergeCell ref="G14:H14"/>
    <mergeCell ref="I14:J14"/>
    <mergeCell ref="A15:D15"/>
    <mergeCell ref="E15:G15"/>
    <mergeCell ref="H15:I15"/>
    <mergeCell ref="J15:K15"/>
    <mergeCell ref="A16:K16"/>
    <mergeCell ref="G17:H17"/>
    <mergeCell ref="I17:J17"/>
    <mergeCell ref="A18:E18"/>
    <mergeCell ref="G18:H18"/>
    <mergeCell ref="I18:J18"/>
    <mergeCell ref="J24:K24"/>
    <mergeCell ref="A19:K19"/>
    <mergeCell ref="G20:H20"/>
    <mergeCell ref="I20:J20"/>
    <mergeCell ref="A21:D21"/>
    <mergeCell ref="G21:H21"/>
    <mergeCell ref="I21:J21"/>
    <mergeCell ref="A25:K25"/>
    <mergeCell ref="G26:H26"/>
    <mergeCell ref="I26:J26"/>
    <mergeCell ref="A28:D28"/>
    <mergeCell ref="E28:K28"/>
    <mergeCell ref="A22:K22"/>
    <mergeCell ref="G23:H23"/>
    <mergeCell ref="I23:J23"/>
    <mergeCell ref="A24:G24"/>
    <mergeCell ref="H24:I24"/>
  </mergeCells>
  <printOptions horizontalCentered="1"/>
  <pageMargins left="0.25" right="0.25" top="0.5" bottom="0.5" header="0.3" footer="0.3"/>
  <pageSetup horizontalDpi="600" verticalDpi="600" orientation="portrait" r:id="rId1"/>
  <headerFooter>
    <oddHeader>&amp;R&amp;"Arial,Bold"Exhibit B</oddHeader>
  </headerFooter>
</worksheet>
</file>

<file path=xl/worksheets/sheet3.xml><?xml version="1.0" encoding="utf-8"?>
<worksheet xmlns="http://schemas.openxmlformats.org/spreadsheetml/2006/main" xmlns:r="http://schemas.openxmlformats.org/officeDocument/2006/relationships">
  <sheetPr>
    <tabColor rgb="FF00B050"/>
  </sheetPr>
  <dimension ref="A1:G57"/>
  <sheetViews>
    <sheetView view="pageBreakPreview" zoomScaleSheetLayoutView="100" zoomScalePageLayoutView="0" workbookViewId="0" topLeftCell="A1">
      <selection activeCell="F32" sqref="F32"/>
    </sheetView>
  </sheetViews>
  <sheetFormatPr defaultColWidth="9.140625" defaultRowHeight="12.75"/>
  <cols>
    <col min="1" max="1" width="4.7109375" style="0" customWidth="1"/>
    <col min="2" max="2" width="28.57421875" style="0" customWidth="1"/>
    <col min="3" max="3" width="4.7109375" style="0" customWidth="1"/>
    <col min="4" max="4" width="27.421875" style="0" customWidth="1"/>
    <col min="5" max="7" width="12.00390625" style="0" customWidth="1"/>
  </cols>
  <sheetData>
    <row r="1" spans="1:7" ht="12.75">
      <c r="A1" s="178" t="s">
        <v>230</v>
      </c>
      <c r="B1" s="178"/>
      <c r="C1" s="178"/>
      <c r="D1" s="178"/>
      <c r="E1" s="178"/>
      <c r="F1" s="178"/>
      <c r="G1" s="178"/>
    </row>
    <row r="2" spans="1:7" ht="12.75">
      <c r="A2" s="179"/>
      <c r="B2" s="179"/>
      <c r="C2" s="179"/>
      <c r="D2" s="179"/>
      <c r="E2" s="179"/>
      <c r="F2" s="179"/>
      <c r="G2" s="179"/>
    </row>
    <row r="3" spans="1:7" ht="12.75">
      <c r="A3" s="178" t="s">
        <v>202</v>
      </c>
      <c r="B3" s="178"/>
      <c r="C3" s="178"/>
      <c r="D3" s="178"/>
      <c r="E3" s="178"/>
      <c r="F3" s="178"/>
      <c r="G3" s="178"/>
    </row>
    <row r="4" spans="1:7" ht="24.75" customHeight="1">
      <c r="A4" s="180" t="s">
        <v>203</v>
      </c>
      <c r="B4" s="180"/>
      <c r="C4" s="180"/>
      <c r="D4" s="180"/>
      <c r="E4" s="180"/>
      <c r="F4" s="180"/>
      <c r="G4" s="180"/>
    </row>
    <row r="5" spans="1:7" ht="12.75">
      <c r="A5" s="181"/>
      <c r="B5" s="181"/>
      <c r="C5" s="181"/>
      <c r="D5" s="181"/>
      <c r="E5" s="181"/>
      <c r="F5" s="181"/>
      <c r="G5" s="181"/>
    </row>
    <row r="6" spans="1:7" ht="12.75">
      <c r="A6" s="182" t="s">
        <v>204</v>
      </c>
      <c r="B6" s="182"/>
      <c r="C6" s="182"/>
      <c r="D6" s="182"/>
      <c r="E6" s="183"/>
      <c r="F6" s="183"/>
      <c r="G6" s="127" t="s">
        <v>205</v>
      </c>
    </row>
    <row r="7" spans="1:7" ht="12.75">
      <c r="A7" s="184" t="s">
        <v>231</v>
      </c>
      <c r="B7" s="184"/>
      <c r="C7" s="184"/>
      <c r="D7" s="184"/>
      <c r="E7" s="183"/>
      <c r="F7" s="183"/>
      <c r="G7" s="128">
        <v>0</v>
      </c>
    </row>
    <row r="8" spans="1:7" ht="12.75">
      <c r="A8" s="185"/>
      <c r="B8" s="185"/>
      <c r="C8" s="185"/>
      <c r="D8" s="185"/>
      <c r="E8" s="185"/>
      <c r="F8" s="185"/>
      <c r="G8" s="185"/>
    </row>
    <row r="9" spans="1:7" ht="12.75">
      <c r="A9" s="182" t="s">
        <v>207</v>
      </c>
      <c r="B9" s="182"/>
      <c r="C9" s="182"/>
      <c r="D9" s="182"/>
      <c r="E9" s="127" t="s">
        <v>208</v>
      </c>
      <c r="F9" s="183"/>
      <c r="G9" s="127" t="s">
        <v>205</v>
      </c>
    </row>
    <row r="10" spans="1:7" ht="12.75">
      <c r="A10" s="184" t="s">
        <v>209</v>
      </c>
      <c r="B10" s="184"/>
      <c r="C10" s="184"/>
      <c r="D10" s="184"/>
      <c r="E10" s="129">
        <v>0</v>
      </c>
      <c r="F10" s="183"/>
      <c r="G10" s="130">
        <f>$G$7*E10</f>
        <v>0</v>
      </c>
    </row>
    <row r="11" spans="1:7" ht="12.75">
      <c r="A11" s="184" t="s">
        <v>256</v>
      </c>
      <c r="B11" s="184"/>
      <c r="C11" s="184"/>
      <c r="D11" s="184"/>
      <c r="E11" s="129">
        <v>0</v>
      </c>
      <c r="F11" s="183"/>
      <c r="G11" s="130">
        <f>$G$7*E11</f>
        <v>0</v>
      </c>
    </row>
    <row r="12" spans="1:7" ht="13.5" thickBot="1">
      <c r="A12" s="184" t="s">
        <v>210</v>
      </c>
      <c r="B12" s="184"/>
      <c r="C12" s="184"/>
      <c r="D12" s="184"/>
      <c r="E12" s="131">
        <v>0</v>
      </c>
      <c r="F12" s="183"/>
      <c r="G12" s="132">
        <f>$G$7*E12</f>
        <v>0</v>
      </c>
    </row>
    <row r="13" spans="1:7" ht="13.5" thickTop="1">
      <c r="A13" s="186" t="s">
        <v>211</v>
      </c>
      <c r="B13" s="186"/>
      <c r="C13" s="186"/>
      <c r="D13" s="186"/>
      <c r="E13" s="133">
        <f>SUM(E10:E12)</f>
        <v>0</v>
      </c>
      <c r="F13" s="183"/>
      <c r="G13" s="134">
        <f>SUM(G10:G12)</f>
        <v>0</v>
      </c>
    </row>
    <row r="14" spans="1:7" ht="12.75">
      <c r="A14" s="185"/>
      <c r="B14" s="185"/>
      <c r="C14" s="185"/>
      <c r="D14" s="185"/>
      <c r="E14" s="185"/>
      <c r="F14" s="185"/>
      <c r="G14" s="185"/>
    </row>
    <row r="15" spans="1:7" ht="12.75">
      <c r="A15" s="187" t="s">
        <v>212</v>
      </c>
      <c r="B15" s="188"/>
      <c r="C15" s="188"/>
      <c r="D15" s="188"/>
      <c r="E15" s="188"/>
      <c r="F15" s="188"/>
      <c r="G15" s="189"/>
    </row>
    <row r="16" spans="1:7" ht="12.75">
      <c r="A16" s="184"/>
      <c r="B16" s="184"/>
      <c r="C16" s="184"/>
      <c r="D16" s="184"/>
      <c r="E16" s="127" t="s">
        <v>205</v>
      </c>
      <c r="F16" s="127" t="s">
        <v>205</v>
      </c>
      <c r="G16" s="127" t="s">
        <v>205</v>
      </c>
    </row>
    <row r="17" spans="1:7" ht="12.75">
      <c r="A17" s="128">
        <v>0</v>
      </c>
      <c r="B17" s="184" t="s">
        <v>213</v>
      </c>
      <c r="C17" s="184"/>
      <c r="D17" s="184"/>
      <c r="E17" s="127" t="s">
        <v>214</v>
      </c>
      <c r="F17" s="127" t="s">
        <v>215</v>
      </c>
      <c r="G17" s="127" t="s">
        <v>216</v>
      </c>
    </row>
    <row r="18" spans="1:7" ht="12.75">
      <c r="A18" s="128">
        <v>0</v>
      </c>
      <c r="B18" s="135" t="s">
        <v>217</v>
      </c>
      <c r="C18" s="128">
        <v>0</v>
      </c>
      <c r="D18" s="135" t="s">
        <v>218</v>
      </c>
      <c r="E18" s="136">
        <f>A18*C18</f>
        <v>0</v>
      </c>
      <c r="F18" s="130">
        <f>$G$10</f>
        <v>0</v>
      </c>
      <c r="G18" s="130">
        <f>E18*F18</f>
        <v>0</v>
      </c>
    </row>
    <row r="19" spans="1:7" ht="12.75">
      <c r="A19" s="128">
        <v>0</v>
      </c>
      <c r="B19" s="135" t="s">
        <v>219</v>
      </c>
      <c r="C19" s="128">
        <v>0</v>
      </c>
      <c r="D19" s="135" t="s">
        <v>218</v>
      </c>
      <c r="E19" s="136">
        <f>A19*C19</f>
        <v>0</v>
      </c>
      <c r="F19" s="130">
        <f>$G$10</f>
        <v>0</v>
      </c>
      <c r="G19" s="130">
        <f>E19*F19</f>
        <v>0</v>
      </c>
    </row>
    <row r="20" spans="1:7" ht="13.5" thickBot="1">
      <c r="A20" s="128">
        <v>0</v>
      </c>
      <c r="B20" s="135" t="s">
        <v>220</v>
      </c>
      <c r="C20" s="128">
        <v>0</v>
      </c>
      <c r="D20" s="135" t="s">
        <v>218</v>
      </c>
      <c r="E20" s="137">
        <f>A20*C20</f>
        <v>0</v>
      </c>
      <c r="F20" s="138">
        <f>$G$10</f>
        <v>0</v>
      </c>
      <c r="G20" s="132">
        <f>E20*F20</f>
        <v>0</v>
      </c>
    </row>
    <row r="21" spans="1:7" ht="13.5" thickTop="1">
      <c r="A21" s="190" t="s">
        <v>221</v>
      </c>
      <c r="B21" s="191"/>
      <c r="C21" s="191"/>
      <c r="D21" s="192"/>
      <c r="E21" s="139">
        <f>SUM(E18:E20)</f>
        <v>0</v>
      </c>
      <c r="F21" s="140"/>
      <c r="G21" s="134">
        <f>SUM(G18:G20)</f>
        <v>0</v>
      </c>
    </row>
    <row r="22" spans="1:7" ht="12.75">
      <c r="A22" s="185"/>
      <c r="B22" s="185"/>
      <c r="C22" s="185"/>
      <c r="D22" s="185"/>
      <c r="E22" s="185"/>
      <c r="F22" s="185"/>
      <c r="G22" s="185"/>
    </row>
    <row r="23" spans="1:7" ht="12.75">
      <c r="A23" s="182" t="s">
        <v>222</v>
      </c>
      <c r="B23" s="182"/>
      <c r="C23" s="182"/>
      <c r="D23" s="182"/>
      <c r="E23" s="182"/>
      <c r="F23" s="127" t="s">
        <v>208</v>
      </c>
      <c r="G23" s="127" t="s">
        <v>205</v>
      </c>
    </row>
    <row r="24" spans="1:7" ht="12.75">
      <c r="A24" s="184"/>
      <c r="B24" s="184"/>
      <c r="C24" s="184"/>
      <c r="D24" s="184"/>
      <c r="E24" s="184"/>
      <c r="F24" s="127" t="s">
        <v>216</v>
      </c>
      <c r="G24" s="127" t="s">
        <v>216</v>
      </c>
    </row>
    <row r="25" spans="1:7" ht="12.75">
      <c r="A25" s="184" t="s">
        <v>74</v>
      </c>
      <c r="B25" s="184"/>
      <c r="C25" s="184"/>
      <c r="D25" s="184"/>
      <c r="E25" s="184"/>
      <c r="F25" s="129">
        <v>0</v>
      </c>
      <c r="G25" s="130">
        <f>$G$21*F25</f>
        <v>0</v>
      </c>
    </row>
    <row r="26" spans="1:7" ht="12.75">
      <c r="A26" s="184" t="s">
        <v>76</v>
      </c>
      <c r="B26" s="184"/>
      <c r="C26" s="184"/>
      <c r="D26" s="184"/>
      <c r="E26" s="184"/>
      <c r="F26" s="129">
        <v>0</v>
      </c>
      <c r="G26" s="130">
        <f aca="true" t="shared" si="0" ref="G26:G32">$G$21*F26</f>
        <v>0</v>
      </c>
    </row>
    <row r="27" spans="1:7" ht="12.75">
      <c r="A27" s="184" t="s">
        <v>78</v>
      </c>
      <c r="B27" s="184"/>
      <c r="C27" s="184"/>
      <c r="D27" s="184"/>
      <c r="E27" s="184"/>
      <c r="F27" s="129">
        <v>0</v>
      </c>
      <c r="G27" s="130">
        <f t="shared" si="0"/>
        <v>0</v>
      </c>
    </row>
    <row r="28" spans="1:7" ht="12.75">
      <c r="A28" s="184" t="s">
        <v>80</v>
      </c>
      <c r="B28" s="184"/>
      <c r="C28" s="184"/>
      <c r="D28" s="184"/>
      <c r="E28" s="184"/>
      <c r="F28" s="129">
        <v>0</v>
      </c>
      <c r="G28" s="130">
        <f t="shared" si="0"/>
        <v>0</v>
      </c>
    </row>
    <row r="29" spans="1:7" ht="12.75">
      <c r="A29" s="184" t="s">
        <v>82</v>
      </c>
      <c r="B29" s="184"/>
      <c r="C29" s="184"/>
      <c r="D29" s="184"/>
      <c r="E29" s="184"/>
      <c r="F29" s="129">
        <v>0</v>
      </c>
      <c r="G29" s="130">
        <f t="shared" si="0"/>
        <v>0</v>
      </c>
    </row>
    <row r="30" spans="1:7" ht="12.75">
      <c r="A30" s="184" t="s">
        <v>84</v>
      </c>
      <c r="B30" s="184"/>
      <c r="C30" s="184"/>
      <c r="D30" s="184"/>
      <c r="E30" s="184"/>
      <c r="F30" s="129">
        <v>0</v>
      </c>
      <c r="G30" s="130">
        <f t="shared" si="0"/>
        <v>0</v>
      </c>
    </row>
    <row r="31" spans="1:7" ht="12.75">
      <c r="A31" s="184" t="s">
        <v>86</v>
      </c>
      <c r="B31" s="184"/>
      <c r="C31" s="184"/>
      <c r="D31" s="184"/>
      <c r="E31" s="184"/>
      <c r="F31" s="129">
        <v>0</v>
      </c>
      <c r="G31" s="130">
        <f t="shared" si="0"/>
        <v>0</v>
      </c>
    </row>
    <row r="32" spans="1:7" ht="13.5" thickBot="1">
      <c r="A32" s="184" t="s">
        <v>172</v>
      </c>
      <c r="B32" s="184"/>
      <c r="C32" s="184"/>
      <c r="D32" s="184"/>
      <c r="E32" s="184"/>
      <c r="F32" s="131">
        <v>0</v>
      </c>
      <c r="G32" s="132">
        <f t="shared" si="0"/>
        <v>0</v>
      </c>
    </row>
    <row r="33" spans="1:7" ht="13.5" thickTop="1">
      <c r="A33" s="186" t="s">
        <v>221</v>
      </c>
      <c r="B33" s="186"/>
      <c r="C33" s="186"/>
      <c r="D33" s="186"/>
      <c r="E33" s="186"/>
      <c r="F33" s="133">
        <f>SUM(F25:F32)</f>
        <v>0</v>
      </c>
      <c r="G33" s="134">
        <f>SUM(G25:G32)</f>
        <v>0</v>
      </c>
    </row>
    <row r="34" spans="1:7" ht="12.75">
      <c r="A34" s="185"/>
      <c r="B34" s="185"/>
      <c r="C34" s="185"/>
      <c r="D34" s="185"/>
      <c r="E34" s="185"/>
      <c r="F34" s="185"/>
      <c r="G34" s="185"/>
    </row>
    <row r="35" spans="1:7" ht="12.75">
      <c r="A35" s="182" t="s">
        <v>223</v>
      </c>
      <c r="B35" s="182"/>
      <c r="C35" s="182"/>
      <c r="D35" s="182"/>
      <c r="E35" s="127" t="s">
        <v>205</v>
      </c>
      <c r="F35" s="127" t="s">
        <v>224</v>
      </c>
      <c r="G35" s="127" t="s">
        <v>224</v>
      </c>
    </row>
    <row r="36" spans="1:7" ht="12.75">
      <c r="A36" s="184"/>
      <c r="B36" s="184"/>
      <c r="C36" s="184"/>
      <c r="D36" s="184"/>
      <c r="E36" s="127" t="s">
        <v>216</v>
      </c>
      <c r="F36" s="127" t="s">
        <v>225</v>
      </c>
      <c r="G36" s="127" t="s">
        <v>226</v>
      </c>
    </row>
    <row r="37" spans="1:7" ht="12.75">
      <c r="A37" s="184" t="s">
        <v>74</v>
      </c>
      <c r="B37" s="184"/>
      <c r="C37" s="184"/>
      <c r="D37" s="184"/>
      <c r="E37" s="130">
        <f>G25</f>
        <v>0</v>
      </c>
      <c r="F37" s="141">
        <v>0</v>
      </c>
      <c r="G37" s="142">
        <f>E37*F37</f>
        <v>0</v>
      </c>
    </row>
    <row r="38" spans="1:7" ht="12.75">
      <c r="A38" s="184" t="s">
        <v>76</v>
      </c>
      <c r="B38" s="184"/>
      <c r="C38" s="184"/>
      <c r="D38" s="184"/>
      <c r="E38" s="130">
        <f aca="true" t="shared" si="1" ref="E38:E44">G26</f>
        <v>0</v>
      </c>
      <c r="F38" s="141">
        <v>0</v>
      </c>
      <c r="G38" s="142">
        <f aca="true" t="shared" si="2" ref="G38:G44">E38*F38</f>
        <v>0</v>
      </c>
    </row>
    <row r="39" spans="1:7" ht="12.75">
      <c r="A39" s="184" t="s">
        <v>78</v>
      </c>
      <c r="B39" s="184"/>
      <c r="C39" s="184"/>
      <c r="D39" s="184"/>
      <c r="E39" s="130">
        <f t="shared" si="1"/>
        <v>0</v>
      </c>
      <c r="F39" s="141">
        <v>0</v>
      </c>
      <c r="G39" s="142">
        <f t="shared" si="2"/>
        <v>0</v>
      </c>
    </row>
    <row r="40" spans="1:7" ht="12.75">
      <c r="A40" s="184" t="s">
        <v>80</v>
      </c>
      <c r="B40" s="184"/>
      <c r="C40" s="184"/>
      <c r="D40" s="184"/>
      <c r="E40" s="130">
        <f t="shared" si="1"/>
        <v>0</v>
      </c>
      <c r="F40" s="141">
        <v>0</v>
      </c>
      <c r="G40" s="142">
        <f t="shared" si="2"/>
        <v>0</v>
      </c>
    </row>
    <row r="41" spans="1:7" ht="12.75">
      <c r="A41" s="184" t="s">
        <v>82</v>
      </c>
      <c r="B41" s="184"/>
      <c r="C41" s="184"/>
      <c r="D41" s="184"/>
      <c r="E41" s="130">
        <f t="shared" si="1"/>
        <v>0</v>
      </c>
      <c r="F41" s="141">
        <v>0</v>
      </c>
      <c r="G41" s="142">
        <f t="shared" si="2"/>
        <v>0</v>
      </c>
    </row>
    <row r="42" spans="1:7" ht="12.75">
      <c r="A42" s="184" t="s">
        <v>84</v>
      </c>
      <c r="B42" s="184"/>
      <c r="C42" s="184"/>
      <c r="D42" s="184"/>
      <c r="E42" s="130">
        <f t="shared" si="1"/>
        <v>0</v>
      </c>
      <c r="F42" s="141">
        <v>0</v>
      </c>
      <c r="G42" s="142">
        <f t="shared" si="2"/>
        <v>0</v>
      </c>
    </row>
    <row r="43" spans="1:7" ht="12.75">
      <c r="A43" s="184" t="s">
        <v>86</v>
      </c>
      <c r="B43" s="184"/>
      <c r="C43" s="184"/>
      <c r="D43" s="184"/>
      <c r="E43" s="130">
        <f t="shared" si="1"/>
        <v>0</v>
      </c>
      <c r="F43" s="141">
        <v>0</v>
      </c>
      <c r="G43" s="142">
        <f t="shared" si="2"/>
        <v>0</v>
      </c>
    </row>
    <row r="44" spans="1:7" ht="13.5" thickBot="1">
      <c r="A44" s="184" t="s">
        <v>172</v>
      </c>
      <c r="B44" s="184"/>
      <c r="C44" s="184"/>
      <c r="D44" s="184"/>
      <c r="E44" s="132">
        <f t="shared" si="1"/>
        <v>0</v>
      </c>
      <c r="F44" s="141">
        <v>0</v>
      </c>
      <c r="G44" s="143">
        <f t="shared" si="2"/>
        <v>0</v>
      </c>
    </row>
    <row r="45" spans="1:7" ht="13.5" thickTop="1">
      <c r="A45" s="190" t="s">
        <v>227</v>
      </c>
      <c r="B45" s="191"/>
      <c r="C45" s="191"/>
      <c r="D45" s="192"/>
      <c r="E45" s="134">
        <f>SUM(E37:E44)</f>
        <v>0</v>
      </c>
      <c r="F45" s="144"/>
      <c r="G45" s="145">
        <f>SUM(G37:G44)</f>
        <v>0</v>
      </c>
    </row>
    <row r="46" spans="1:7" ht="12.75">
      <c r="A46" s="185"/>
      <c r="B46" s="185"/>
      <c r="C46" s="185"/>
      <c r="D46" s="185"/>
      <c r="E46" s="185"/>
      <c r="F46" s="185"/>
      <c r="G46" s="185"/>
    </row>
    <row r="47" spans="1:7" ht="12.75">
      <c r="A47" s="186" t="s">
        <v>228</v>
      </c>
      <c r="B47" s="186"/>
      <c r="C47" s="186"/>
      <c r="D47" s="186"/>
      <c r="E47" s="186"/>
      <c r="F47" s="186"/>
      <c r="G47" s="147">
        <v>0</v>
      </c>
    </row>
    <row r="48" spans="1:7" ht="12.75">
      <c r="A48" s="186" t="s">
        <v>232</v>
      </c>
      <c r="B48" s="186"/>
      <c r="C48" s="186"/>
      <c r="D48" s="186"/>
      <c r="E48" s="186"/>
      <c r="F48" s="186"/>
      <c r="G48" s="147">
        <v>0</v>
      </c>
    </row>
    <row r="49" spans="1:7" ht="12.75">
      <c r="A49" s="185"/>
      <c r="B49" s="185"/>
      <c r="C49" s="185"/>
      <c r="D49" s="185"/>
      <c r="E49" s="185"/>
      <c r="F49" s="185"/>
      <c r="G49" s="185"/>
    </row>
    <row r="50" spans="1:7" ht="12.75">
      <c r="A50" s="193" t="s">
        <v>229</v>
      </c>
      <c r="B50" s="193"/>
      <c r="C50" s="193"/>
      <c r="D50" s="193"/>
      <c r="E50" s="193"/>
      <c r="F50" s="193"/>
      <c r="G50" s="142">
        <f>SUM(G45*G47)+(G45*G48)</f>
        <v>0</v>
      </c>
    </row>
    <row r="52" spans="1:7" ht="12.75">
      <c r="A52" s="155" t="s">
        <v>257</v>
      </c>
      <c r="B52" s="156"/>
      <c r="C52" s="156"/>
      <c r="D52" s="154"/>
      <c r="E52" s="157"/>
      <c r="F52" s="157"/>
      <c r="G52" s="158" t="s">
        <v>224</v>
      </c>
    </row>
    <row r="53" spans="1:7" ht="12.75">
      <c r="A53" s="176" t="s">
        <v>258</v>
      </c>
      <c r="B53" s="176"/>
      <c r="C53" s="176"/>
      <c r="D53" s="176"/>
      <c r="E53" s="176"/>
      <c r="F53" s="176"/>
      <c r="G53" s="159"/>
    </row>
    <row r="54" spans="1:7" ht="12.75">
      <c r="A54" s="154"/>
      <c r="B54" s="154"/>
      <c r="C54" s="154"/>
      <c r="D54" s="154"/>
      <c r="E54" s="157"/>
      <c r="F54" s="157"/>
      <c r="G54" s="159"/>
    </row>
    <row r="55" spans="1:7" ht="12.75">
      <c r="A55" s="155" t="s">
        <v>259</v>
      </c>
      <c r="B55" s="156"/>
      <c r="C55" s="156"/>
      <c r="D55" s="154"/>
      <c r="E55" s="157"/>
      <c r="F55" s="157"/>
      <c r="G55" s="160" t="s">
        <v>224</v>
      </c>
    </row>
    <row r="56" spans="1:7" ht="12.75">
      <c r="A56" s="177"/>
      <c r="B56" s="177"/>
      <c r="C56" s="177"/>
      <c r="D56" s="177"/>
      <c r="E56" s="177"/>
      <c r="F56" s="177"/>
      <c r="G56" s="159"/>
    </row>
    <row r="57" spans="1:7" ht="13.5" thickBot="1">
      <c r="A57" s="161" t="s">
        <v>260</v>
      </c>
      <c r="B57" s="156"/>
      <c r="C57" s="156"/>
      <c r="D57" s="154"/>
      <c r="E57" s="157"/>
      <c r="F57" s="157"/>
      <c r="G57" s="162" t="e">
        <f>G50+G52+G55</f>
        <v>#VALUE!</v>
      </c>
    </row>
    <row r="58" ht="13.5" thickTop="1"/>
  </sheetData>
  <sheetProtection password="E39E" sheet="1" objects="1" scenarios="1" selectLockedCells="1"/>
  <mergeCells count="51">
    <mergeCell ref="A47:F47"/>
    <mergeCell ref="A48:F48"/>
    <mergeCell ref="A49:G49"/>
    <mergeCell ref="A50:F50"/>
    <mergeCell ref="A41:D41"/>
    <mergeCell ref="A42:D42"/>
    <mergeCell ref="A43:D43"/>
    <mergeCell ref="A44:D44"/>
    <mergeCell ref="A45:D45"/>
    <mergeCell ref="A46:G46"/>
    <mergeCell ref="A35:D35"/>
    <mergeCell ref="A36:D36"/>
    <mergeCell ref="A37:D37"/>
    <mergeCell ref="A38:D38"/>
    <mergeCell ref="A39:D39"/>
    <mergeCell ref="A40:D40"/>
    <mergeCell ref="A29:E29"/>
    <mergeCell ref="A30:E30"/>
    <mergeCell ref="A31:E31"/>
    <mergeCell ref="A32:E32"/>
    <mergeCell ref="A33:E33"/>
    <mergeCell ref="A34:G34"/>
    <mergeCell ref="A23:E23"/>
    <mergeCell ref="A24:E24"/>
    <mergeCell ref="A25:E25"/>
    <mergeCell ref="A26:E26"/>
    <mergeCell ref="A27:E27"/>
    <mergeCell ref="A28:E28"/>
    <mergeCell ref="A14:G14"/>
    <mergeCell ref="A15:G15"/>
    <mergeCell ref="A16:D16"/>
    <mergeCell ref="B17:D17"/>
    <mergeCell ref="A21:D21"/>
    <mergeCell ref="A22:G22"/>
    <mergeCell ref="A8:G8"/>
    <mergeCell ref="A9:D9"/>
    <mergeCell ref="F9:F13"/>
    <mergeCell ref="A10:D10"/>
    <mergeCell ref="A11:D11"/>
    <mergeCell ref="A12:D12"/>
    <mergeCell ref="A13:D13"/>
    <mergeCell ref="A53:F53"/>
    <mergeCell ref="A56:F56"/>
    <mergeCell ref="A1:G1"/>
    <mergeCell ref="A2:G2"/>
    <mergeCell ref="A3:G3"/>
    <mergeCell ref="A4:G4"/>
    <mergeCell ref="A5:G5"/>
    <mergeCell ref="A6:D6"/>
    <mergeCell ref="E6:F7"/>
    <mergeCell ref="A7:D7"/>
  </mergeCells>
  <printOptions horizontalCentered="1"/>
  <pageMargins left="0.25" right="0.25" top="0.5" bottom="0.45" header="0.3" footer="0.3"/>
  <pageSetup horizontalDpi="600" verticalDpi="600" orientation="portrait" scale="99" r:id="rId3"/>
  <headerFooter>
    <oddHeader>&amp;R&amp;"Arial,Bold"Exhibit B</oddHead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G56"/>
  <sheetViews>
    <sheetView view="pageBreakPreview" zoomScaleSheetLayoutView="100" zoomScalePageLayoutView="0" workbookViewId="0" topLeftCell="A1">
      <selection activeCell="G7" sqref="G7"/>
    </sheetView>
  </sheetViews>
  <sheetFormatPr defaultColWidth="9.140625" defaultRowHeight="12.75"/>
  <cols>
    <col min="1" max="1" width="4.7109375" style="0" customWidth="1"/>
    <col min="2" max="2" width="28.57421875" style="0" customWidth="1"/>
    <col min="3" max="3" width="4.7109375" style="0" customWidth="1"/>
    <col min="4" max="4" width="27.421875" style="0" customWidth="1"/>
    <col min="5" max="7" width="12.00390625" style="0" customWidth="1"/>
  </cols>
  <sheetData>
    <row r="1" spans="1:7" ht="12.75">
      <c r="A1" s="178" t="s">
        <v>201</v>
      </c>
      <c r="B1" s="178"/>
      <c r="C1" s="178"/>
      <c r="D1" s="178"/>
      <c r="E1" s="178"/>
      <c r="F1" s="178"/>
      <c r="G1" s="178"/>
    </row>
    <row r="2" spans="1:7" ht="12.75">
      <c r="A2" s="179"/>
      <c r="B2" s="179"/>
      <c r="C2" s="179"/>
      <c r="D2" s="179"/>
      <c r="E2" s="179"/>
      <c r="F2" s="179"/>
      <c r="G2" s="179"/>
    </row>
    <row r="3" spans="1:7" ht="12.75">
      <c r="A3" s="178" t="s">
        <v>202</v>
      </c>
      <c r="B3" s="178"/>
      <c r="C3" s="178"/>
      <c r="D3" s="178"/>
      <c r="E3" s="178"/>
      <c r="F3" s="178"/>
      <c r="G3" s="178"/>
    </row>
    <row r="4" spans="1:7" ht="24.75" customHeight="1">
      <c r="A4" s="180" t="s">
        <v>203</v>
      </c>
      <c r="B4" s="180"/>
      <c r="C4" s="180"/>
      <c r="D4" s="180"/>
      <c r="E4" s="180"/>
      <c r="F4" s="180"/>
      <c r="G4" s="180"/>
    </row>
    <row r="5" spans="1:7" ht="12.75">
      <c r="A5" s="181"/>
      <c r="B5" s="181"/>
      <c r="C5" s="181"/>
      <c r="D5" s="181"/>
      <c r="E5" s="181"/>
      <c r="F5" s="181"/>
      <c r="G5" s="181"/>
    </row>
    <row r="6" spans="1:7" ht="12.75">
      <c r="A6" s="182" t="s">
        <v>204</v>
      </c>
      <c r="B6" s="182"/>
      <c r="C6" s="182"/>
      <c r="D6" s="182"/>
      <c r="E6" s="183"/>
      <c r="F6" s="183"/>
      <c r="G6" s="127" t="s">
        <v>205</v>
      </c>
    </row>
    <row r="7" spans="1:7" ht="12.75">
      <c r="A7" s="184" t="s">
        <v>206</v>
      </c>
      <c r="B7" s="184"/>
      <c r="C7" s="184"/>
      <c r="D7" s="184"/>
      <c r="E7" s="183"/>
      <c r="F7" s="183"/>
      <c r="G7" s="128">
        <v>120</v>
      </c>
    </row>
    <row r="8" spans="1:7" ht="12.75">
      <c r="A8" s="185"/>
      <c r="B8" s="185"/>
      <c r="C8" s="185"/>
      <c r="D8" s="185"/>
      <c r="E8" s="185"/>
      <c r="F8" s="185"/>
      <c r="G8" s="185"/>
    </row>
    <row r="9" spans="1:7" ht="12.75">
      <c r="A9" s="182" t="s">
        <v>207</v>
      </c>
      <c r="B9" s="182"/>
      <c r="C9" s="182"/>
      <c r="D9" s="182"/>
      <c r="E9" s="127" t="s">
        <v>208</v>
      </c>
      <c r="F9" s="183"/>
      <c r="G9" s="127" t="s">
        <v>205</v>
      </c>
    </row>
    <row r="10" spans="1:7" ht="12.75">
      <c r="A10" s="184" t="s">
        <v>209</v>
      </c>
      <c r="B10" s="184"/>
      <c r="C10" s="184"/>
      <c r="D10" s="184"/>
      <c r="E10" s="129">
        <v>0.24</v>
      </c>
      <c r="F10" s="183"/>
      <c r="G10" s="130">
        <f>$G$7*E10</f>
        <v>28.799999999999997</v>
      </c>
    </row>
    <row r="11" spans="1:7" ht="12.75">
      <c r="A11" s="184" t="s">
        <v>256</v>
      </c>
      <c r="B11" s="184"/>
      <c r="C11" s="184"/>
      <c r="D11" s="184"/>
      <c r="E11" s="129">
        <v>0.73</v>
      </c>
      <c r="F11" s="183"/>
      <c r="G11" s="130">
        <f>$G$7*E11</f>
        <v>87.6</v>
      </c>
    </row>
    <row r="12" spans="1:7" ht="13.5" thickBot="1">
      <c r="A12" s="184" t="s">
        <v>210</v>
      </c>
      <c r="B12" s="184"/>
      <c r="C12" s="184"/>
      <c r="D12" s="184"/>
      <c r="E12" s="131">
        <v>0.03</v>
      </c>
      <c r="F12" s="183"/>
      <c r="G12" s="132">
        <f>$G$7*E12</f>
        <v>3.5999999999999996</v>
      </c>
    </row>
    <row r="13" spans="1:7" ht="13.5" thickTop="1">
      <c r="A13" s="186" t="s">
        <v>211</v>
      </c>
      <c r="B13" s="186"/>
      <c r="C13" s="186"/>
      <c r="D13" s="186"/>
      <c r="E13" s="133">
        <f>SUM(E10:E12)</f>
        <v>1</v>
      </c>
      <c r="F13" s="183"/>
      <c r="G13" s="134">
        <f>SUM(G10:G12)</f>
        <v>119.99999999999999</v>
      </c>
    </row>
    <row r="14" spans="1:7" ht="12.75">
      <c r="A14" s="185"/>
      <c r="B14" s="185"/>
      <c r="C14" s="185"/>
      <c r="D14" s="185"/>
      <c r="E14" s="185"/>
      <c r="F14" s="185"/>
      <c r="G14" s="185"/>
    </row>
    <row r="15" spans="1:7" ht="12.75">
      <c r="A15" s="187" t="s">
        <v>212</v>
      </c>
      <c r="B15" s="188"/>
      <c r="C15" s="188"/>
      <c r="D15" s="188"/>
      <c r="E15" s="188"/>
      <c r="F15" s="188"/>
      <c r="G15" s="189"/>
    </row>
    <row r="16" spans="1:7" ht="12.75">
      <c r="A16" s="184"/>
      <c r="B16" s="184"/>
      <c r="C16" s="184"/>
      <c r="D16" s="184"/>
      <c r="E16" s="127" t="s">
        <v>205</v>
      </c>
      <c r="F16" s="127" t="s">
        <v>205</v>
      </c>
      <c r="G16" s="127" t="s">
        <v>205</v>
      </c>
    </row>
    <row r="17" spans="1:7" ht="12.75">
      <c r="A17" s="128">
        <v>80</v>
      </c>
      <c r="B17" s="184" t="s">
        <v>213</v>
      </c>
      <c r="C17" s="184"/>
      <c r="D17" s="184"/>
      <c r="E17" s="127" t="s">
        <v>214</v>
      </c>
      <c r="F17" s="127" t="s">
        <v>215</v>
      </c>
      <c r="G17" s="127" t="s">
        <v>216</v>
      </c>
    </row>
    <row r="18" spans="1:7" ht="12.75">
      <c r="A18" s="128">
        <v>1</v>
      </c>
      <c r="B18" s="135" t="s">
        <v>217</v>
      </c>
      <c r="C18" s="128">
        <v>90</v>
      </c>
      <c r="D18" s="135" t="s">
        <v>218</v>
      </c>
      <c r="E18" s="136">
        <f>A18*C18</f>
        <v>90</v>
      </c>
      <c r="F18" s="130">
        <f>$G$10</f>
        <v>28.799999999999997</v>
      </c>
      <c r="G18" s="130">
        <f>E18*F18</f>
        <v>2591.9999999999995</v>
      </c>
    </row>
    <row r="19" spans="1:7" ht="12.75">
      <c r="A19" s="128">
        <v>78</v>
      </c>
      <c r="B19" s="135" t="s">
        <v>219</v>
      </c>
      <c r="C19" s="128">
        <v>40</v>
      </c>
      <c r="D19" s="135" t="s">
        <v>218</v>
      </c>
      <c r="E19" s="136">
        <f>A19*C19</f>
        <v>3120</v>
      </c>
      <c r="F19" s="130">
        <f>$G$10</f>
        <v>28.799999999999997</v>
      </c>
      <c r="G19" s="130">
        <f>E19*F19</f>
        <v>89855.99999999999</v>
      </c>
    </row>
    <row r="20" spans="1:7" ht="13.5" thickBot="1">
      <c r="A20" s="128">
        <v>1</v>
      </c>
      <c r="B20" s="135" t="s">
        <v>220</v>
      </c>
      <c r="C20" s="128">
        <v>90</v>
      </c>
      <c r="D20" s="135" t="s">
        <v>218</v>
      </c>
      <c r="E20" s="137">
        <f>A20*C20</f>
        <v>90</v>
      </c>
      <c r="F20" s="138">
        <f>$G$10</f>
        <v>28.799999999999997</v>
      </c>
      <c r="G20" s="132">
        <f>E20*F20</f>
        <v>2591.9999999999995</v>
      </c>
    </row>
    <row r="21" spans="1:7" ht="13.5" thickTop="1">
      <c r="A21" s="190" t="s">
        <v>221</v>
      </c>
      <c r="B21" s="191"/>
      <c r="C21" s="191"/>
      <c r="D21" s="192"/>
      <c r="E21" s="139">
        <f>SUM(E18:E20)</f>
        <v>3300</v>
      </c>
      <c r="F21" s="140"/>
      <c r="G21" s="134">
        <f>SUM(G18:G20)</f>
        <v>95039.99999999999</v>
      </c>
    </row>
    <row r="22" spans="1:7" ht="12.75">
      <c r="A22" s="185"/>
      <c r="B22" s="185"/>
      <c r="C22" s="185"/>
      <c r="D22" s="185"/>
      <c r="E22" s="185"/>
      <c r="F22" s="185"/>
      <c r="G22" s="185"/>
    </row>
    <row r="23" spans="1:7" ht="12.75">
      <c r="A23" s="182" t="s">
        <v>222</v>
      </c>
      <c r="B23" s="182"/>
      <c r="C23" s="182"/>
      <c r="D23" s="182"/>
      <c r="E23" s="182"/>
      <c r="F23" s="127" t="s">
        <v>208</v>
      </c>
      <c r="G23" s="127" t="s">
        <v>205</v>
      </c>
    </row>
    <row r="24" spans="1:7" ht="12.75">
      <c r="A24" s="184"/>
      <c r="B24" s="184"/>
      <c r="C24" s="184"/>
      <c r="D24" s="184"/>
      <c r="E24" s="184"/>
      <c r="F24" s="127" t="s">
        <v>216</v>
      </c>
      <c r="G24" s="127" t="s">
        <v>216</v>
      </c>
    </row>
    <row r="25" spans="1:7" ht="12.75">
      <c r="A25" s="184" t="s">
        <v>74</v>
      </c>
      <c r="B25" s="184"/>
      <c r="C25" s="184"/>
      <c r="D25" s="184"/>
      <c r="E25" s="184"/>
      <c r="F25" s="129">
        <v>0.07</v>
      </c>
      <c r="G25" s="130">
        <f>$G$21*F25</f>
        <v>6652.799999999999</v>
      </c>
    </row>
    <row r="26" spans="1:7" ht="12.75">
      <c r="A26" s="184" t="s">
        <v>76</v>
      </c>
      <c r="B26" s="184"/>
      <c r="C26" s="184"/>
      <c r="D26" s="184"/>
      <c r="E26" s="184"/>
      <c r="F26" s="129">
        <v>0.02</v>
      </c>
      <c r="G26" s="130">
        <f aca="true" t="shared" si="0" ref="G26:G32">$G$21*F26</f>
        <v>1900.7999999999997</v>
      </c>
    </row>
    <row r="27" spans="1:7" ht="12.75">
      <c r="A27" s="184" t="s">
        <v>78</v>
      </c>
      <c r="B27" s="184"/>
      <c r="C27" s="184"/>
      <c r="D27" s="184"/>
      <c r="E27" s="184"/>
      <c r="F27" s="129">
        <v>0.01</v>
      </c>
      <c r="G27" s="130">
        <f t="shared" si="0"/>
        <v>950.3999999999999</v>
      </c>
    </row>
    <row r="28" spans="1:7" ht="12.75">
      <c r="A28" s="184" t="s">
        <v>80</v>
      </c>
      <c r="B28" s="184"/>
      <c r="C28" s="184"/>
      <c r="D28" s="184"/>
      <c r="E28" s="184"/>
      <c r="F28" s="129">
        <v>0.15</v>
      </c>
      <c r="G28" s="130">
        <f t="shared" si="0"/>
        <v>14255.999999999998</v>
      </c>
    </row>
    <row r="29" spans="1:7" ht="12.75">
      <c r="A29" s="184" t="s">
        <v>82</v>
      </c>
      <c r="B29" s="184"/>
      <c r="C29" s="184"/>
      <c r="D29" s="184"/>
      <c r="E29" s="184"/>
      <c r="F29" s="129">
        <v>0.02</v>
      </c>
      <c r="G29" s="130">
        <f t="shared" si="0"/>
        <v>1900.7999999999997</v>
      </c>
    </row>
    <row r="30" spans="1:7" ht="12.75">
      <c r="A30" s="184" t="s">
        <v>84</v>
      </c>
      <c r="B30" s="184"/>
      <c r="C30" s="184"/>
      <c r="D30" s="184"/>
      <c r="E30" s="184"/>
      <c r="F30" s="129">
        <v>0.01</v>
      </c>
      <c r="G30" s="130">
        <f t="shared" si="0"/>
        <v>950.3999999999999</v>
      </c>
    </row>
    <row r="31" spans="1:7" ht="12.75">
      <c r="A31" s="184" t="s">
        <v>86</v>
      </c>
      <c r="B31" s="184"/>
      <c r="C31" s="184"/>
      <c r="D31" s="184"/>
      <c r="E31" s="184"/>
      <c r="F31" s="129">
        <v>0.01</v>
      </c>
      <c r="G31" s="130">
        <f t="shared" si="0"/>
        <v>950.3999999999999</v>
      </c>
    </row>
    <row r="32" spans="1:7" ht="13.5" thickBot="1">
      <c r="A32" s="184" t="s">
        <v>172</v>
      </c>
      <c r="B32" s="184"/>
      <c r="C32" s="184"/>
      <c r="D32" s="184"/>
      <c r="E32" s="184"/>
      <c r="F32" s="131">
        <v>0.71</v>
      </c>
      <c r="G32" s="132">
        <f t="shared" si="0"/>
        <v>67478.39999999998</v>
      </c>
    </row>
    <row r="33" spans="1:7" ht="13.5" thickTop="1">
      <c r="A33" s="186" t="s">
        <v>221</v>
      </c>
      <c r="B33" s="186"/>
      <c r="C33" s="186"/>
      <c r="D33" s="186"/>
      <c r="E33" s="186"/>
      <c r="F33" s="133">
        <f>SUM(F25:F32)</f>
        <v>1</v>
      </c>
      <c r="G33" s="134">
        <f>SUM(G25:G32)</f>
        <v>95039.99999999997</v>
      </c>
    </row>
    <row r="34" spans="1:7" ht="12.75">
      <c r="A34" s="185"/>
      <c r="B34" s="185"/>
      <c r="C34" s="185"/>
      <c r="D34" s="185"/>
      <c r="E34" s="185"/>
      <c r="F34" s="185"/>
      <c r="G34" s="185"/>
    </row>
    <row r="35" spans="1:7" ht="12.75">
      <c r="A35" s="182" t="s">
        <v>223</v>
      </c>
      <c r="B35" s="182"/>
      <c r="C35" s="182"/>
      <c r="D35" s="182"/>
      <c r="E35" s="127" t="s">
        <v>205</v>
      </c>
      <c r="F35" s="127" t="s">
        <v>224</v>
      </c>
      <c r="G35" s="127" t="s">
        <v>224</v>
      </c>
    </row>
    <row r="36" spans="1:7" ht="12.75">
      <c r="A36" s="184"/>
      <c r="B36" s="184"/>
      <c r="C36" s="184"/>
      <c r="D36" s="184"/>
      <c r="E36" s="127" t="s">
        <v>216</v>
      </c>
      <c r="F36" s="127" t="s">
        <v>225</v>
      </c>
      <c r="G36" s="127" t="s">
        <v>226</v>
      </c>
    </row>
    <row r="37" spans="1:7" ht="12.75">
      <c r="A37" s="184" t="s">
        <v>74</v>
      </c>
      <c r="B37" s="184"/>
      <c r="C37" s="184"/>
      <c r="D37" s="184"/>
      <c r="E37" s="130">
        <f>G25</f>
        <v>6652.799999999999</v>
      </c>
      <c r="F37" s="141">
        <v>2.61</v>
      </c>
      <c r="G37" s="142">
        <f>E37*F37</f>
        <v>17363.807999999997</v>
      </c>
    </row>
    <row r="38" spans="1:7" ht="12.75">
      <c r="A38" s="184" t="s">
        <v>76</v>
      </c>
      <c r="B38" s="184"/>
      <c r="C38" s="184"/>
      <c r="D38" s="184"/>
      <c r="E38" s="130">
        <f aca="true" t="shared" si="1" ref="E38:E44">G26</f>
        <v>1900.7999999999997</v>
      </c>
      <c r="F38" s="141">
        <v>2.02</v>
      </c>
      <c r="G38" s="142">
        <f aca="true" t="shared" si="2" ref="G38:G44">E38*F38</f>
        <v>3839.6159999999995</v>
      </c>
    </row>
    <row r="39" spans="1:7" ht="12.75">
      <c r="A39" s="184" t="s">
        <v>78</v>
      </c>
      <c r="B39" s="184"/>
      <c r="C39" s="184"/>
      <c r="D39" s="184"/>
      <c r="E39" s="130">
        <f t="shared" si="1"/>
        <v>950.3999999999999</v>
      </c>
      <c r="F39" s="141">
        <v>3.88</v>
      </c>
      <c r="G39" s="142">
        <f t="shared" si="2"/>
        <v>3687.551999999999</v>
      </c>
    </row>
    <row r="40" spans="1:7" ht="12.75">
      <c r="A40" s="184" t="s">
        <v>80</v>
      </c>
      <c r="B40" s="184"/>
      <c r="C40" s="184"/>
      <c r="D40" s="184"/>
      <c r="E40" s="130">
        <f t="shared" si="1"/>
        <v>14255.999999999998</v>
      </c>
      <c r="F40" s="141">
        <v>4.82</v>
      </c>
      <c r="G40" s="142">
        <f t="shared" si="2"/>
        <v>68713.92</v>
      </c>
    </row>
    <row r="41" spans="1:7" ht="12.75">
      <c r="A41" s="184" t="s">
        <v>82</v>
      </c>
      <c r="B41" s="184"/>
      <c r="C41" s="184"/>
      <c r="D41" s="184"/>
      <c r="E41" s="130">
        <f t="shared" si="1"/>
        <v>1900.7999999999997</v>
      </c>
      <c r="F41" s="141">
        <v>2.61</v>
      </c>
      <c r="G41" s="142">
        <f t="shared" si="2"/>
        <v>4961.087999999999</v>
      </c>
    </row>
    <row r="42" spans="1:7" ht="12.75">
      <c r="A42" s="184" t="s">
        <v>84</v>
      </c>
      <c r="B42" s="184"/>
      <c r="C42" s="184"/>
      <c r="D42" s="184"/>
      <c r="E42" s="130">
        <f t="shared" si="1"/>
        <v>950.3999999999999</v>
      </c>
      <c r="F42" s="141">
        <v>2.61</v>
      </c>
      <c r="G42" s="142">
        <f t="shared" si="2"/>
        <v>2480.5439999999994</v>
      </c>
    </row>
    <row r="43" spans="1:7" ht="12.75">
      <c r="A43" s="184" t="s">
        <v>86</v>
      </c>
      <c r="B43" s="184"/>
      <c r="C43" s="184"/>
      <c r="D43" s="184"/>
      <c r="E43" s="130">
        <f t="shared" si="1"/>
        <v>950.3999999999999</v>
      </c>
      <c r="F43" s="141">
        <v>2.61</v>
      </c>
      <c r="G43" s="142">
        <f t="shared" si="2"/>
        <v>2480.5439999999994</v>
      </c>
    </row>
    <row r="44" spans="1:7" ht="13.5" thickBot="1">
      <c r="A44" s="184" t="s">
        <v>172</v>
      </c>
      <c r="B44" s="184"/>
      <c r="C44" s="184"/>
      <c r="D44" s="184"/>
      <c r="E44" s="132">
        <f t="shared" si="1"/>
        <v>67478.39999999998</v>
      </c>
      <c r="F44" s="141">
        <v>2.61</v>
      </c>
      <c r="G44" s="143">
        <f t="shared" si="2"/>
        <v>176118.62399999995</v>
      </c>
    </row>
    <row r="45" spans="1:7" ht="13.5" thickTop="1">
      <c r="A45" s="190" t="s">
        <v>227</v>
      </c>
      <c r="B45" s="191"/>
      <c r="C45" s="191"/>
      <c r="D45" s="192"/>
      <c r="E45" s="134">
        <f>SUM(E37:E44)</f>
        <v>95039.99999999997</v>
      </c>
      <c r="F45" s="144"/>
      <c r="G45" s="145">
        <f>SUM(G37:G44)</f>
        <v>279645.69599999994</v>
      </c>
    </row>
    <row r="46" spans="1:7" ht="12.75">
      <c r="A46" s="185"/>
      <c r="B46" s="185"/>
      <c r="C46" s="185"/>
      <c r="D46" s="185"/>
      <c r="E46" s="185"/>
      <c r="F46" s="185"/>
      <c r="G46" s="185"/>
    </row>
    <row r="47" spans="1:7" ht="12.75">
      <c r="A47" s="186" t="s">
        <v>228</v>
      </c>
      <c r="B47" s="186"/>
      <c r="C47" s="186"/>
      <c r="D47" s="186"/>
      <c r="E47" s="186"/>
      <c r="F47" s="186"/>
      <c r="G47" s="147">
        <v>0.5</v>
      </c>
    </row>
    <row r="48" spans="1:7" ht="12.75">
      <c r="A48" s="185"/>
      <c r="B48" s="185"/>
      <c r="C48" s="185"/>
      <c r="D48" s="185"/>
      <c r="E48" s="185"/>
      <c r="F48" s="185"/>
      <c r="G48" s="185"/>
    </row>
    <row r="49" spans="1:7" ht="12.75">
      <c r="A49" s="193" t="s">
        <v>229</v>
      </c>
      <c r="B49" s="193"/>
      <c r="C49" s="193"/>
      <c r="D49" s="193"/>
      <c r="E49" s="193"/>
      <c r="F49" s="193"/>
      <c r="G49" s="142">
        <f>G45*G47</f>
        <v>139822.84799999997</v>
      </c>
    </row>
    <row r="51" spans="1:7" ht="12.75">
      <c r="A51" s="155" t="s">
        <v>257</v>
      </c>
      <c r="B51" s="156"/>
      <c r="C51" s="156"/>
      <c r="D51" s="154"/>
      <c r="E51" s="157"/>
      <c r="F51" s="157"/>
      <c r="G51" s="160">
        <f>4*24*20</f>
        <v>1920</v>
      </c>
    </row>
    <row r="52" spans="1:7" ht="12.75">
      <c r="A52" s="176" t="s">
        <v>261</v>
      </c>
      <c r="B52" s="176"/>
      <c r="C52" s="176"/>
      <c r="D52" s="176"/>
      <c r="E52" s="176"/>
      <c r="F52" s="176"/>
      <c r="G52" s="159"/>
    </row>
    <row r="53" spans="1:7" ht="12.75">
      <c r="A53" s="154"/>
      <c r="B53" s="154"/>
      <c r="C53" s="154"/>
      <c r="D53" s="154"/>
      <c r="E53" s="157"/>
      <c r="F53" s="157"/>
      <c r="G53" s="159"/>
    </row>
    <row r="54" spans="1:7" ht="12.75">
      <c r="A54" s="155" t="s">
        <v>259</v>
      </c>
      <c r="B54" s="156"/>
      <c r="C54" s="156"/>
      <c r="D54" s="154"/>
      <c r="E54" s="157"/>
      <c r="F54" s="157"/>
      <c r="G54" s="160">
        <v>358257</v>
      </c>
    </row>
    <row r="55" spans="1:7" ht="12.75">
      <c r="A55" s="194" t="s">
        <v>262</v>
      </c>
      <c r="B55" s="177"/>
      <c r="C55" s="177"/>
      <c r="D55" s="177"/>
      <c r="E55" s="177"/>
      <c r="F55" s="177"/>
      <c r="G55" s="159"/>
    </row>
    <row r="56" spans="1:7" ht="13.5" thickBot="1">
      <c r="A56" s="161" t="s">
        <v>260</v>
      </c>
      <c r="B56" s="156"/>
      <c r="C56" s="156"/>
      <c r="D56" s="154"/>
      <c r="E56" s="157"/>
      <c r="F56" s="157"/>
      <c r="G56" s="162">
        <f>G49+G51+G54</f>
        <v>499999.848</v>
      </c>
    </row>
    <row r="57" ht="13.5" thickTop="1"/>
  </sheetData>
  <sheetProtection password="E39E" sheet="1" objects="1" scenarios="1" selectLockedCells="1"/>
  <mergeCells count="50">
    <mergeCell ref="A47:F47"/>
    <mergeCell ref="A48:G48"/>
    <mergeCell ref="A49:F49"/>
    <mergeCell ref="A41:D41"/>
    <mergeCell ref="A42:D42"/>
    <mergeCell ref="A43:D43"/>
    <mergeCell ref="A44:D44"/>
    <mergeCell ref="A45:D45"/>
    <mergeCell ref="A46:G46"/>
    <mergeCell ref="A35:D35"/>
    <mergeCell ref="A36:D36"/>
    <mergeCell ref="A37:D37"/>
    <mergeCell ref="A38:D38"/>
    <mergeCell ref="A39:D39"/>
    <mergeCell ref="A40:D40"/>
    <mergeCell ref="A29:E29"/>
    <mergeCell ref="A30:E30"/>
    <mergeCell ref="A31:E31"/>
    <mergeCell ref="A32:E32"/>
    <mergeCell ref="A33:E33"/>
    <mergeCell ref="A34:G34"/>
    <mergeCell ref="A23:E23"/>
    <mergeCell ref="A24:E24"/>
    <mergeCell ref="A25:E25"/>
    <mergeCell ref="A26:E26"/>
    <mergeCell ref="A27:E27"/>
    <mergeCell ref="A28:E28"/>
    <mergeCell ref="A14:G14"/>
    <mergeCell ref="A15:G15"/>
    <mergeCell ref="A16:D16"/>
    <mergeCell ref="B17:D17"/>
    <mergeCell ref="A21:D21"/>
    <mergeCell ref="A22:G22"/>
    <mergeCell ref="A8:G8"/>
    <mergeCell ref="A9:D9"/>
    <mergeCell ref="F9:F13"/>
    <mergeCell ref="A10:D10"/>
    <mergeCell ref="A11:D11"/>
    <mergeCell ref="A12:D12"/>
    <mergeCell ref="A13:D13"/>
    <mergeCell ref="A52:F52"/>
    <mergeCell ref="A55:F55"/>
    <mergeCell ref="A1:G1"/>
    <mergeCell ref="A2:G2"/>
    <mergeCell ref="A3:G3"/>
    <mergeCell ref="A4:G4"/>
    <mergeCell ref="A5:G5"/>
    <mergeCell ref="A6:D6"/>
    <mergeCell ref="E6:F7"/>
    <mergeCell ref="A7:D7"/>
  </mergeCells>
  <printOptions horizontalCentered="1"/>
  <pageMargins left="0.25" right="0.25" top="0.5" bottom="0.5" header="0.3" footer="0.3"/>
  <pageSetup horizontalDpi="600" verticalDpi="600" orientation="portrait" r:id="rId3"/>
  <headerFooter>
    <oddHeader>&amp;R&amp;"Arial,Bold"Exhibit B</oddHeader>
  </headerFooter>
  <legacyDrawing r:id="rId2"/>
</worksheet>
</file>

<file path=xl/worksheets/sheet5.xml><?xml version="1.0" encoding="utf-8"?>
<worksheet xmlns="http://schemas.openxmlformats.org/spreadsheetml/2006/main" xmlns:r="http://schemas.openxmlformats.org/officeDocument/2006/relationships">
  <dimension ref="A1:D29"/>
  <sheetViews>
    <sheetView view="pageBreakPreview" zoomScale="75" zoomScaleSheetLayoutView="75" zoomScalePageLayoutView="0" workbookViewId="0" topLeftCell="A1">
      <selection activeCell="B28" sqref="B28:C28"/>
    </sheetView>
  </sheetViews>
  <sheetFormatPr defaultColWidth="9.140625" defaultRowHeight="12.75"/>
  <cols>
    <col min="1" max="1" width="9.7109375" style="0" customWidth="1"/>
    <col min="2" max="3" width="44.140625" style="0" customWidth="1"/>
    <col min="4" max="4" width="14.7109375" style="0" customWidth="1"/>
  </cols>
  <sheetData>
    <row r="1" spans="1:4" ht="18.75" customHeight="1">
      <c r="A1" s="195" t="str">
        <f>'BUDGET TEMPLATE'!A1:F1</f>
        <v>ENTER PROGRAM NAME PER CONTRACT</v>
      </c>
      <c r="B1" s="195"/>
      <c r="C1" s="195"/>
      <c r="D1" s="195"/>
    </row>
    <row r="2" spans="1:4" ht="18.75" customHeight="1">
      <c r="A2" s="195" t="str">
        <f>'BUDGET TEMPLATE'!A2:F2</f>
        <v>ENTER AGENCY NAME</v>
      </c>
      <c r="B2" s="195"/>
      <c r="C2" s="195"/>
      <c r="D2" s="195"/>
    </row>
    <row r="3" spans="1:4" ht="18.75" customHeight="1">
      <c r="A3" s="196" t="s">
        <v>89</v>
      </c>
      <c r="B3" s="196"/>
      <c r="C3" s="196"/>
      <c r="D3" s="196"/>
    </row>
    <row r="4" spans="1:4" ht="18.75" customHeight="1">
      <c r="A4" s="196" t="str">
        <f>'BUDGET TEMPLATE'!A3:F3</f>
        <v>ENTER FISCAL YEAR</v>
      </c>
      <c r="B4" s="196"/>
      <c r="C4" s="196"/>
      <c r="D4" s="196"/>
    </row>
    <row r="5" spans="1:4" ht="18.75" customHeight="1">
      <c r="A5" s="50"/>
      <c r="B5" s="51"/>
      <c r="C5" s="51"/>
      <c r="D5" s="51"/>
    </row>
    <row r="6" spans="1:4" ht="18.75" customHeight="1" thickBot="1">
      <c r="A6" s="52"/>
      <c r="B6" s="53" t="s">
        <v>90</v>
      </c>
      <c r="C6" s="54"/>
      <c r="D6" s="55"/>
    </row>
    <row r="7" spans="1:4" ht="18.75" customHeight="1">
      <c r="A7" s="56" t="s">
        <v>91</v>
      </c>
      <c r="B7" s="57" t="s">
        <v>92</v>
      </c>
      <c r="C7" s="58"/>
      <c r="D7" s="59">
        <v>0</v>
      </c>
    </row>
    <row r="8" spans="1:4" ht="90" customHeight="1">
      <c r="A8" s="60"/>
      <c r="B8" s="197" t="s">
        <v>93</v>
      </c>
      <c r="C8" s="197"/>
      <c r="D8" s="62"/>
    </row>
    <row r="9" spans="1:4" ht="18.75" customHeight="1">
      <c r="A9" s="63" t="s">
        <v>94</v>
      </c>
      <c r="B9" s="64" t="s">
        <v>95</v>
      </c>
      <c r="C9" s="65"/>
      <c r="D9" s="66">
        <v>0</v>
      </c>
    </row>
    <row r="10" spans="1:4" ht="90" customHeight="1">
      <c r="A10" s="60"/>
      <c r="B10" s="197" t="s">
        <v>96</v>
      </c>
      <c r="C10" s="197"/>
      <c r="D10" s="62"/>
    </row>
    <row r="11" spans="1:4" ht="18.75" customHeight="1">
      <c r="A11" s="63" t="s">
        <v>97</v>
      </c>
      <c r="B11" s="64" t="s">
        <v>98</v>
      </c>
      <c r="C11" s="65"/>
      <c r="D11" s="62">
        <f>SUM(D14:D19)</f>
        <v>0</v>
      </c>
    </row>
    <row r="12" spans="1:4" ht="90" customHeight="1">
      <c r="A12" s="60"/>
      <c r="B12" s="197" t="s">
        <v>99</v>
      </c>
      <c r="C12" s="197"/>
      <c r="D12" s="62"/>
    </row>
    <row r="13" spans="1:4" ht="18.75" customHeight="1">
      <c r="A13" s="60"/>
      <c r="B13" s="67" t="s">
        <v>100</v>
      </c>
      <c r="C13" s="67" t="s">
        <v>88</v>
      </c>
      <c r="D13" s="68" t="s">
        <v>6</v>
      </c>
    </row>
    <row r="14" spans="1:4" ht="20.25" customHeight="1">
      <c r="A14" s="60"/>
      <c r="B14" s="61"/>
      <c r="C14" s="69"/>
      <c r="D14" s="62"/>
    </row>
    <row r="15" spans="1:4" ht="20.25" customHeight="1">
      <c r="A15" s="60"/>
      <c r="B15" s="61"/>
      <c r="C15" s="69"/>
      <c r="D15" s="62"/>
    </row>
    <row r="16" spans="1:4" ht="20.25" customHeight="1">
      <c r="A16" s="60"/>
      <c r="B16" s="61"/>
      <c r="C16" s="69"/>
      <c r="D16" s="62"/>
    </row>
    <row r="17" spans="1:4" ht="20.25" customHeight="1">
      <c r="A17" s="60"/>
      <c r="B17" s="61"/>
      <c r="C17" s="69"/>
      <c r="D17" s="62"/>
    </row>
    <row r="18" spans="1:4" ht="20.25" customHeight="1">
      <c r="A18" s="60"/>
      <c r="B18" s="61"/>
      <c r="C18" s="69"/>
      <c r="D18" s="62"/>
    </row>
    <row r="19" spans="1:4" ht="20.25" customHeight="1">
      <c r="A19" s="60"/>
      <c r="B19" s="61"/>
      <c r="C19" s="69"/>
      <c r="D19" s="62"/>
    </row>
    <row r="20" spans="1:4" ht="18.75" customHeight="1">
      <c r="A20" s="63" t="s">
        <v>101</v>
      </c>
      <c r="B20" s="64" t="s">
        <v>102</v>
      </c>
      <c r="C20" s="65"/>
      <c r="D20" s="66">
        <v>0</v>
      </c>
    </row>
    <row r="21" spans="1:4" ht="48" customHeight="1" thickBot="1">
      <c r="A21" s="70"/>
      <c r="B21" s="199" t="s">
        <v>103</v>
      </c>
      <c r="C21" s="199"/>
      <c r="D21" s="71"/>
    </row>
    <row r="22" spans="1:4" ht="18.75" customHeight="1" thickBot="1">
      <c r="A22" s="72"/>
      <c r="B22" s="73" t="s">
        <v>104</v>
      </c>
      <c r="C22" s="74"/>
      <c r="D22" s="75">
        <f>SUM(D11)</f>
        <v>0</v>
      </c>
    </row>
    <row r="23" spans="1:4" ht="18.75" customHeight="1">
      <c r="A23" s="50"/>
      <c r="B23" s="76"/>
      <c r="C23" s="50"/>
      <c r="D23" s="50"/>
    </row>
    <row r="24" ht="18.75" customHeight="1" thickBot="1">
      <c r="B24" s="77" t="s">
        <v>105</v>
      </c>
    </row>
    <row r="25" spans="1:4" ht="18.75" customHeight="1">
      <c r="A25" s="56" t="s">
        <v>106</v>
      </c>
      <c r="B25" s="57" t="s">
        <v>107</v>
      </c>
      <c r="C25" s="58"/>
      <c r="D25" s="59">
        <v>0</v>
      </c>
    </row>
    <row r="26" spans="1:4" ht="105" customHeight="1" thickBot="1">
      <c r="A26" s="60"/>
      <c r="B26" s="197" t="s">
        <v>108</v>
      </c>
      <c r="C26" s="197"/>
      <c r="D26" s="62"/>
    </row>
    <row r="27" spans="1:4" ht="18.75" customHeight="1" thickBot="1">
      <c r="A27" s="78"/>
      <c r="B27" s="79" t="s">
        <v>109</v>
      </c>
      <c r="C27" s="80"/>
      <c r="D27" s="81">
        <f>SUM(D25:D25)</f>
        <v>0</v>
      </c>
    </row>
    <row r="28" spans="2:3" ht="18.75" customHeight="1" thickBot="1">
      <c r="B28" s="198"/>
      <c r="C28" s="198"/>
    </row>
    <row r="29" spans="1:4" ht="18.75" customHeight="1" thickBot="1">
      <c r="A29" s="72"/>
      <c r="B29" s="82" t="s">
        <v>110</v>
      </c>
      <c r="C29" s="83"/>
      <c r="D29" s="84">
        <f>SUM(D27+D22)</f>
        <v>0</v>
      </c>
    </row>
  </sheetData>
  <sheetProtection/>
  <mergeCells count="10">
    <mergeCell ref="A1:D1"/>
    <mergeCell ref="A2:D2"/>
    <mergeCell ref="A3:D3"/>
    <mergeCell ref="A4:D4"/>
    <mergeCell ref="B26:C26"/>
    <mergeCell ref="B28:C28"/>
    <mergeCell ref="B8:C8"/>
    <mergeCell ref="B10:C10"/>
    <mergeCell ref="B12:C12"/>
    <mergeCell ref="B21:C21"/>
  </mergeCells>
  <printOptions horizontalCentered="1"/>
  <pageMargins left="0.5" right="0.5" top="0.5" bottom="0.25"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Fresno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mmuro</dc:creator>
  <cp:keywords/>
  <dc:description/>
  <cp:lastModifiedBy>Bosquez, Joann</cp:lastModifiedBy>
  <cp:lastPrinted>2013-01-23T16:34:22Z</cp:lastPrinted>
  <dcterms:created xsi:type="dcterms:W3CDTF">2008-04-29T17:17:18Z</dcterms:created>
  <dcterms:modified xsi:type="dcterms:W3CDTF">2013-01-23T18:37:25Z</dcterms:modified>
  <cp:category/>
  <cp:version/>
  <cp:contentType/>
  <cp:contentStatus/>
</cp:coreProperties>
</file>